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2000" windowHeight="10080"/>
  </bookViews>
  <sheets>
    <sheet name="はじめに" sheetId="24" r:id="rId1"/>
    <sheet name="ENTRY" sheetId="15" r:id="rId2"/>
    <sheet name="Sheet1" sheetId="23" r:id="rId3"/>
    <sheet name="都道府県別自治体一覧" sheetId="21" r:id="rId4"/>
    <sheet name="プルダウンリスト" sheetId="22" r:id="rId5"/>
  </sheets>
  <definedNames>
    <definedName name="_xlnm.Print_Area" localSheetId="2">Sheet1!$A$1:$AE$33</definedName>
    <definedName name="_xlnm.Print_Area" localSheetId="0">はじめに!$A$1:$M$53</definedName>
    <definedName name="_xlnm.Print_Titles" localSheetId="1">ENTRY!$1:$2</definedName>
    <definedName name="愛知県">都道府県別自治体一覧!$W$2:$W$55</definedName>
    <definedName name="愛媛県">都道府県別自治体一覧!$AL$2:$AL$21</definedName>
    <definedName name="茨城県">都道府県別自治体一覧!$H$2:$H$45</definedName>
    <definedName name="岡山県">都道府県別自治体一覧!$AG$2:$AG$28</definedName>
    <definedName name="沖縄県">都道府県別自治体一覧!$AU$2:$AU$42</definedName>
    <definedName name="岩手県">都道府県別自治体一覧!$C$2:$C$34</definedName>
    <definedName name="岐阜県">都道府県別自治体一覧!$U$2:$U$43</definedName>
    <definedName name="宮崎県">都道府県別自治体一覧!$AS$2:$AS$27</definedName>
    <definedName name="宮城県">都道府県別自治体一覧!$D$2:$D$36</definedName>
    <definedName name="京都府">都道府県別自治体一覧!$Z$2:$Z$27</definedName>
    <definedName name="熊本県">都道府県別自治体一覧!$AQ$2:$AQ$46</definedName>
    <definedName name="群馬県">都道府県別自治体一覧!$J$2:$J$36</definedName>
    <definedName name="広島県">都道府県別自治体一覧!$AH$2:$AH$24</definedName>
    <definedName name="香川県">都道府県別自治体一覧!$AK$2:$AK$18</definedName>
    <definedName name="高知県">都道府県別自治体一覧!$AM$2:$AM$35</definedName>
    <definedName name="佐賀県">都道府県別自治体一覧!$AO$2:$AO$21</definedName>
    <definedName name="埼玉県">都道府県別自治体一覧!$K$2:$K$64</definedName>
    <definedName name="三重県">都道府県別自治体一覧!$X$2:$X$30</definedName>
    <definedName name="山形県">都道府県別自治体一覧!$F$2:$F$36</definedName>
    <definedName name="山口県">都道府県別自治体一覧!$AI$2:$AI$20</definedName>
    <definedName name="山梨県">都道府県別自治体一覧!$S$2:$S$28</definedName>
    <definedName name="滋賀県">都道府県別自治体一覧!$Y$2:$Y$20</definedName>
    <definedName name="鹿児島県">都道府県別自治体一覧!$AT$2:$AT$44</definedName>
    <definedName name="秋田県">都道府県別自治体一覧!$E$2:$E$26</definedName>
    <definedName name="新潟県">都道府県別自治体一覧!$O$2:$O$31</definedName>
    <definedName name="神奈川県">都道府県別自治体一覧!$N$2:$N$34</definedName>
    <definedName name="青森県">都道府県別自治体一覧!$B$2:$B$41</definedName>
    <definedName name="静岡県">都道府県別自治体一覧!$V$2:$V$36</definedName>
    <definedName name="石川県">都道府県別自治体一覧!$Q$2:$Q$20</definedName>
    <definedName name="千葉県">都道府県別自治体一覧!$L$2:$L$55</definedName>
    <definedName name="大阪府">都道府県別自治体一覧!$AA$2:$AA$44</definedName>
    <definedName name="大分県">都道府県別自治体一覧!$AR$2:$AR$19</definedName>
    <definedName name="長崎県">都道府県別自治体一覧!$AP$2:$AP$22</definedName>
    <definedName name="長野県">都道府県別自治体一覧!$T$2:$T$78</definedName>
    <definedName name="鳥取県">都道府県別自治体一覧!$AE$2:$AE$20</definedName>
    <definedName name="都道府県リスト">都道府県別自治体一覧!$A$1:$AU$1</definedName>
    <definedName name="島根県">都道府県別自治体一覧!$AF$2:$AF$20</definedName>
    <definedName name="東京都">都道府県別自治体一覧!$M$2:$M$63</definedName>
    <definedName name="徳島県">都道府県別自治体一覧!$AJ$2:$AJ$25</definedName>
    <definedName name="栃木県">都道府県別自治体一覧!$I$2:$I$26</definedName>
    <definedName name="奈良県">都道府県別自治体一覧!$AC$2:$AC$40</definedName>
    <definedName name="富山県">都道府県別自治体一覧!$P$2:$P$16</definedName>
    <definedName name="福井県">都道府県別自治体一覧!$R$2:$R$18</definedName>
    <definedName name="福岡県">都道府県別自治体一覧!$AN$2:$AN$61</definedName>
    <definedName name="福島県">都道府県別自治体一覧!$G$2:$G$60</definedName>
    <definedName name="兵庫県">都道府県別自治体一覧!$AB$2:$AB$42</definedName>
    <definedName name="北海道">都道府県別自治体一覧!$A$2:$A$180</definedName>
    <definedName name="和歌山県">都道府県別自治体一覧!$AD$2:$AD$31</definedName>
  </definedNames>
  <calcPr calcId="145621"/>
</workbook>
</file>

<file path=xl/calcChain.xml><?xml version="1.0" encoding="utf-8"?>
<calcChain xmlns="http://schemas.openxmlformats.org/spreadsheetml/2006/main">
  <c r="AQ24" i="23" l="1"/>
  <c r="AQ23" i="23"/>
  <c r="AQ22" i="23"/>
  <c r="AQ21" i="23"/>
  <c r="AQ20" i="23"/>
  <c r="AQ19" i="23"/>
  <c r="AQ18" i="23"/>
  <c r="AQ17" i="23"/>
  <c r="AQ16" i="23"/>
  <c r="AQ15" i="23"/>
  <c r="AQ14" i="23"/>
  <c r="AQ13" i="23"/>
  <c r="AP24" i="23"/>
  <c r="AP23" i="23"/>
  <c r="AP22" i="23"/>
  <c r="AP21" i="23"/>
  <c r="AP20" i="23"/>
  <c r="AP19" i="23"/>
  <c r="AP18" i="23"/>
  <c r="AP17" i="23"/>
  <c r="AP16" i="23"/>
  <c r="AP15" i="23"/>
  <c r="AP14" i="23"/>
  <c r="AP13" i="23"/>
  <c r="AQ12" i="23"/>
  <c r="AP12" i="23"/>
  <c r="B1" i="15" l="1"/>
  <c r="A31" i="23"/>
  <c r="AN24" i="23"/>
  <c r="Z24" i="23" s="1"/>
  <c r="AN23" i="23"/>
  <c r="Z23" i="23" s="1"/>
  <c r="AN22" i="23"/>
  <c r="Z22" i="23" s="1"/>
  <c r="AN21" i="23"/>
  <c r="Z21" i="23" s="1"/>
  <c r="AN20" i="23"/>
  <c r="Z20" i="23" s="1"/>
  <c r="AN19" i="23"/>
  <c r="Z19" i="23" s="1"/>
  <c r="AN18" i="23"/>
  <c r="Z18" i="23" s="1"/>
  <c r="AN17" i="23"/>
  <c r="Z17" i="23" s="1"/>
  <c r="AN16" i="23"/>
  <c r="Z16" i="23" s="1"/>
  <c r="AN15" i="23"/>
  <c r="Z15" i="23" s="1"/>
  <c r="AN14" i="23"/>
  <c r="Z14" i="23" s="1"/>
  <c r="AN13" i="23"/>
  <c r="Z13" i="23" s="1"/>
  <c r="AN12" i="23"/>
  <c r="Z12" i="23" s="1"/>
  <c r="AM24" i="23"/>
  <c r="U24" i="23" s="1"/>
  <c r="AM23" i="23"/>
  <c r="U23" i="23" s="1"/>
  <c r="AM22" i="23"/>
  <c r="U22" i="23" s="1"/>
  <c r="AM21" i="23"/>
  <c r="U21" i="23" s="1"/>
  <c r="AM20" i="23"/>
  <c r="U20" i="23" s="1"/>
  <c r="AM19" i="23"/>
  <c r="U19" i="23" s="1"/>
  <c r="AM18" i="23"/>
  <c r="U18" i="23" s="1"/>
  <c r="AM17" i="23"/>
  <c r="U17" i="23" s="1"/>
  <c r="AM16" i="23"/>
  <c r="U16" i="23" s="1"/>
  <c r="AM15" i="23"/>
  <c r="U15" i="23" s="1"/>
  <c r="AM14" i="23"/>
  <c r="U14" i="23" s="1"/>
  <c r="AM13" i="23"/>
  <c r="U13" i="23" s="1"/>
  <c r="AM12" i="23"/>
  <c r="U12" i="23" s="1"/>
  <c r="G1" i="22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H5" i="23"/>
  <c r="O24" i="23"/>
  <c r="N24" i="23"/>
  <c r="O23" i="23"/>
  <c r="N23" i="23"/>
  <c r="O22" i="23"/>
  <c r="N22" i="23"/>
  <c r="O21" i="23"/>
  <c r="N21" i="23"/>
  <c r="O20" i="23"/>
  <c r="N20" i="23"/>
  <c r="O19" i="23"/>
  <c r="N19" i="23"/>
  <c r="O18" i="23"/>
  <c r="N18" i="23"/>
  <c r="O17" i="23"/>
  <c r="N17" i="23"/>
  <c r="O16" i="23"/>
  <c r="N16" i="23"/>
  <c r="O15" i="23"/>
  <c r="N15" i="23"/>
  <c r="O14" i="23"/>
  <c r="N14" i="23"/>
  <c r="O13" i="23"/>
  <c r="N13" i="23"/>
  <c r="N12" i="23"/>
  <c r="O12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C24" i="23"/>
  <c r="C23" i="23"/>
  <c r="AK23" i="23" s="1"/>
  <c r="C22" i="23"/>
  <c r="C21" i="23"/>
  <c r="C20" i="23"/>
  <c r="AK20" i="23" s="1"/>
  <c r="C19" i="23"/>
  <c r="C18" i="23"/>
  <c r="AJ18" i="23" s="1"/>
  <c r="C17" i="23"/>
  <c r="AJ17" i="23" s="1"/>
  <c r="C16" i="23"/>
  <c r="C15" i="23"/>
  <c r="AK15" i="23" s="1"/>
  <c r="C14" i="23"/>
  <c r="AJ14" i="23" s="1"/>
  <c r="C13" i="23"/>
  <c r="AK13" i="23" s="1"/>
  <c r="C12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C5" i="23"/>
  <c r="S26" i="23" l="1"/>
  <c r="AK24" i="23"/>
  <c r="AK21" i="23"/>
  <c r="AJ22" i="23"/>
  <c r="AK17" i="23"/>
  <c r="AJ13" i="23"/>
  <c r="AK22" i="23"/>
  <c r="AK14" i="23"/>
  <c r="AJ21" i="23"/>
  <c r="AK19" i="23"/>
  <c r="S30" i="23"/>
  <c r="AJ12" i="23"/>
  <c r="AK16" i="23"/>
  <c r="AJ24" i="23"/>
  <c r="AK12" i="23"/>
  <c r="AJ16" i="23"/>
  <c r="AJ20" i="23"/>
  <c r="AJ15" i="23"/>
  <c r="AJ23" i="23"/>
  <c r="AJ19" i="23"/>
  <c r="AK18" i="23"/>
  <c r="N26" i="23"/>
  <c r="P26" i="23"/>
  <c r="K1" i="15"/>
  <c r="K2" i="15" s="1"/>
  <c r="G2" i="22"/>
  <c r="AJ27" i="23" l="1"/>
  <c r="U27" i="23" s="1"/>
  <c r="AK27" i="23"/>
  <c r="Z27" i="23" s="1"/>
  <c r="AI27" i="23"/>
  <c r="H86" i="22"/>
  <c r="H84" i="22"/>
  <c r="H85" i="22"/>
  <c r="H82" i="22"/>
  <c r="H83" i="22"/>
  <c r="H80" i="22"/>
  <c r="H81" i="22"/>
  <c r="H78" i="22"/>
  <c r="H79" i="22"/>
  <c r="H76" i="22"/>
  <c r="H77" i="22"/>
  <c r="H75" i="22"/>
  <c r="H74" i="22"/>
  <c r="H62" i="22"/>
  <c r="H72" i="22"/>
  <c r="H73" i="22"/>
  <c r="H70" i="22"/>
  <c r="H71" i="22"/>
  <c r="H68" i="22"/>
  <c r="H69" i="22"/>
  <c r="H66" i="22"/>
  <c r="H67" i="22"/>
  <c r="H63" i="22"/>
  <c r="H64" i="22"/>
  <c r="H65" i="22"/>
  <c r="H60" i="22"/>
  <c r="H61" i="22"/>
  <c r="H58" i="22"/>
  <c r="H59" i="22"/>
  <c r="H56" i="22"/>
  <c r="H57" i="22"/>
  <c r="H54" i="22"/>
  <c r="H55" i="22"/>
  <c r="H52" i="22"/>
  <c r="H53" i="22"/>
  <c r="H51" i="22"/>
  <c r="H49" i="22"/>
  <c r="H50" i="22"/>
  <c r="H47" i="22"/>
  <c r="H48" i="22"/>
  <c r="H45" i="22"/>
  <c r="H46" i="22"/>
  <c r="H43" i="22"/>
  <c r="H44" i="22"/>
  <c r="H41" i="22"/>
  <c r="H42" i="22"/>
  <c r="H39" i="22"/>
  <c r="H40" i="22"/>
  <c r="H38" i="22"/>
  <c r="H27" i="22"/>
  <c r="H37" i="22"/>
  <c r="H26" i="22"/>
  <c r="H35" i="22"/>
  <c r="H36" i="22"/>
  <c r="H33" i="22"/>
  <c r="H34" i="22"/>
  <c r="H31" i="22"/>
  <c r="H32" i="22"/>
  <c r="H29" i="22"/>
  <c r="H30" i="22"/>
  <c r="H28" i="22"/>
  <c r="H25" i="22"/>
  <c r="H14" i="22"/>
  <c r="H23" i="22"/>
  <c r="H24" i="22"/>
  <c r="H21" i="22"/>
  <c r="H22" i="22"/>
  <c r="H19" i="22"/>
  <c r="H20" i="22"/>
  <c r="H17" i="22"/>
  <c r="H18" i="22"/>
  <c r="H15" i="22"/>
  <c r="H16" i="22"/>
  <c r="H12" i="22"/>
  <c r="H13" i="22"/>
  <c r="H10" i="22"/>
  <c r="H11" i="22"/>
  <c r="H8" i="22"/>
  <c r="H9" i="22"/>
  <c r="H6" i="22"/>
  <c r="H7" i="22"/>
  <c r="H5" i="22"/>
  <c r="H4" i="22"/>
  <c r="H3" i="22"/>
  <c r="H2" i="22"/>
</calcChain>
</file>

<file path=xl/comments1.xml><?xml version="1.0" encoding="utf-8"?>
<comments xmlns="http://schemas.openxmlformats.org/spreadsheetml/2006/main">
  <authors>
    <author>nakamura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貴社名を入力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中村仁司</author>
    <author>nakamura</author>
  </authors>
  <commentList>
    <comment ref="E1" authorId="0">
      <text>
        <r>
          <rPr>
            <sz val="12"/>
            <color indexed="81"/>
            <rFont val="ＭＳ ゴシック"/>
            <family val="3"/>
            <charset val="128"/>
          </rPr>
          <t>許可業種を選択してください。</t>
        </r>
      </text>
    </comment>
    <comment ref="C2" authorId="1">
      <text>
        <r>
          <rPr>
            <b/>
            <sz val="9"/>
            <color indexed="81"/>
            <rFont val="ＭＳ Ｐゴシック"/>
            <family val="3"/>
            <charset val="128"/>
          </rPr>
          <t>【リストから選択】
元請として受注した場合は「元請」を選択
下請として受注した場合は「下請」を選択</t>
        </r>
      </text>
    </comment>
    <comment ref="D2" authorId="1">
      <text>
        <r>
          <rPr>
            <b/>
            <sz val="9"/>
            <color indexed="81"/>
            <rFont val="ＭＳ Ｐゴシック"/>
            <family val="3"/>
            <charset val="128"/>
          </rPr>
          <t>【リストから選択】
ＪＶとして受注した場合にだけチェックをいれてください。</t>
        </r>
      </text>
    </comment>
    <comment ref="F2" authorId="1">
      <text>
        <r>
          <rPr>
            <b/>
            <sz val="9"/>
            <color indexed="81"/>
            <rFont val="ＭＳ Ｐゴシック"/>
            <family val="3"/>
            <charset val="128"/>
          </rPr>
          <t>【リストから選択】
施工現場を選択</t>
        </r>
      </text>
    </comment>
    <comment ref="G2" authorId="1">
      <text>
        <r>
          <rPr>
            <b/>
            <sz val="9"/>
            <color indexed="81"/>
            <rFont val="ＭＳ Ｐゴシック"/>
            <family val="3"/>
            <charset val="128"/>
          </rPr>
          <t>【リストから選択】
施工現場を選択</t>
        </r>
      </text>
    </comment>
    <comment ref="K2" authorId="1">
      <text>
        <r>
          <rPr>
            <b/>
            <sz val="9"/>
            <color indexed="81"/>
            <rFont val="ＭＳ Ｐゴシック"/>
            <family val="3"/>
            <charset val="128"/>
          </rPr>
          <t>該当がある場合のみ、金額を入力してください。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<sst xmlns="http://schemas.openxmlformats.org/spreadsheetml/2006/main" count="2005" uniqueCount="1958">
  <si>
    <t>千円</t>
    <rPh sb="0" eb="2">
      <t>センエン</t>
    </rPh>
    <phoneticPr fontId="2"/>
  </si>
  <si>
    <t>№</t>
    <phoneticPr fontId="2"/>
  </si>
  <si>
    <t>注　文　者</t>
    <rPh sb="0" eb="1">
      <t>チュウ</t>
    </rPh>
    <rPh sb="2" eb="3">
      <t>ブン</t>
    </rPh>
    <rPh sb="4" eb="5">
      <t>シャ</t>
    </rPh>
    <phoneticPr fontId="2"/>
  </si>
  <si>
    <t>元請
下請</t>
    <rPh sb="0" eb="1">
      <t>モト</t>
    </rPh>
    <rPh sb="1" eb="2">
      <t>ウ</t>
    </rPh>
    <rPh sb="3" eb="4">
      <t>シタ</t>
    </rPh>
    <rPh sb="4" eb="5">
      <t>ウ</t>
    </rPh>
    <phoneticPr fontId="2"/>
  </si>
  <si>
    <t>工　事　件　名</t>
    <rPh sb="0" eb="1">
      <t>コウ</t>
    </rPh>
    <rPh sb="2" eb="3">
      <t>コト</t>
    </rPh>
    <rPh sb="4" eb="5">
      <t>ケン</t>
    </rPh>
    <rPh sb="6" eb="7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</si>
  <si>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</si>
  <si>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</si>
  <si>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配置技術者</t>
    <rPh sb="0" eb="2">
      <t>ハイチ</t>
    </rPh>
    <rPh sb="2" eb="5">
      <t>ギジュツシャ</t>
    </rPh>
    <phoneticPr fontId="2"/>
  </si>
  <si>
    <t>01</t>
    <phoneticPr fontId="2"/>
  </si>
  <si>
    <t>02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</si>
  <si>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</si>
  <si>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</si>
  <si>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</si>
  <si>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</si>
  <si>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</si>
  <si>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</si>
  <si>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</si>
  <si>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</si>
  <si>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</si>
  <si>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</si>
  <si>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</si>
  <si>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レ</t>
    <phoneticPr fontId="2"/>
  </si>
  <si>
    <t>屋根工事</t>
  </si>
  <si>
    <t>北海道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</si>
  <si>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</si>
  <si>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</si>
  <si>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</si>
  <si>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</si>
  <si>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</si>
  <si>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</si>
  <si>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</si>
  <si>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</si>
  <si>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</si>
  <si>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</si>
  <si>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</si>
  <si>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</si>
  <si>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</si>
  <si>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</si>
  <si>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</si>
  <si>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</si>
  <si>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</si>
  <si>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</si>
  <si>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</si>
  <si>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</si>
  <si>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</si>
  <si>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</si>
  <si>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</si>
  <si>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</si>
  <si>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</si>
  <si>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</si>
  <si>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</si>
  <si>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</si>
  <si>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</si>
  <si>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</si>
  <si>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</si>
  <si>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</si>
  <si>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</si>
  <si>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</si>
  <si>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</si>
  <si>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</si>
  <si>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</si>
  <si>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</si>
  <si>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</si>
  <si>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</si>
  <si>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</si>
  <si>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</si>
  <si>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</si>
  <si>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</si>
  <si>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</si>
  <si>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</si>
  <si>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</si>
  <si>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</si>
  <si>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</si>
  <si>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</si>
  <si>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</si>
  <si>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</si>
  <si>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</si>
  <si>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</si>
  <si>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</si>
  <si>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</si>
  <si>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</si>
  <si>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</si>
  <si>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</si>
  <si>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</si>
  <si>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</si>
  <si>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</si>
  <si>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</si>
  <si>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</si>
  <si>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</si>
  <si>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</si>
  <si>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</si>
  <si>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</si>
  <si>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</si>
  <si>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</si>
  <si>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</si>
  <si>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</si>
  <si>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</si>
  <si>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</si>
  <si>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</si>
  <si>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</si>
  <si>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</si>
  <si>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</si>
  <si>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</si>
  <si>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</si>
  <si>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</si>
  <si>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</si>
  <si>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</si>
  <si>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</si>
  <si>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</si>
  <si>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</si>
  <si>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</si>
  <si>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</si>
  <si>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</si>
  <si>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</si>
  <si>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</si>
  <si>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</si>
  <si>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</si>
  <si>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</si>
  <si>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</si>
  <si>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</si>
  <si>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</si>
  <si>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</si>
  <si>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</si>
  <si>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</si>
  <si>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</si>
  <si>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</si>
  <si>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</si>
  <si>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</si>
  <si>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</si>
  <si>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</si>
  <si>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</si>
  <si>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</si>
  <si>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</si>
  <si>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</si>
  <si>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</si>
  <si>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</si>
  <si>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</si>
  <si>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</si>
  <si>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</si>
  <si>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</si>
  <si>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</si>
  <si>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</si>
  <si>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</si>
  <si>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</si>
  <si>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</si>
  <si>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</si>
  <si>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</si>
  <si>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</si>
  <si>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</si>
  <si>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</si>
  <si>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</si>
  <si>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</si>
  <si>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</si>
  <si>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</si>
  <si>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</si>
  <si>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</si>
  <si>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</si>
  <si>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</si>
  <si>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</si>
  <si>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</si>
  <si>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</si>
  <si>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</si>
  <si>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</si>
  <si>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</si>
  <si>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</si>
  <si>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</si>
  <si>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</si>
  <si>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</si>
  <si>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</si>
  <si>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</si>
  <si>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</si>
  <si>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</si>
  <si>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</si>
  <si>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</si>
  <si>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</si>
  <si>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</si>
  <si>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</si>
  <si>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</si>
  <si>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</si>
  <si>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</si>
  <si>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</si>
  <si>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</si>
  <si>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</si>
  <si>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</si>
  <si>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</si>
  <si>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</si>
  <si>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</si>
  <si>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</si>
  <si>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</si>
  <si>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</si>
  <si>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</si>
  <si>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</si>
  <si>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</si>
  <si>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</si>
  <si>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</si>
  <si>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</si>
  <si>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</si>
  <si>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</si>
  <si>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</si>
  <si>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</si>
  <si>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</si>
  <si>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</si>
  <si>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</si>
  <si>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</si>
  <si>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</si>
  <si>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</si>
  <si>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</si>
  <si>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</si>
  <si>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</si>
  <si>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</si>
  <si>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</si>
  <si>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</si>
  <si>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</si>
  <si>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</si>
  <si>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</si>
  <si>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</si>
  <si>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</si>
  <si>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</si>
  <si>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</si>
  <si>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</si>
  <si>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</si>
  <si>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</si>
  <si>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</si>
  <si>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</si>
  <si>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</si>
  <si>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</si>
  <si>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</si>
  <si>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</si>
  <si>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</si>
  <si>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</si>
  <si>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</si>
  <si>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</si>
  <si>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</si>
  <si>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</si>
  <si>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</si>
  <si>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</si>
  <si>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</si>
  <si>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</si>
  <si>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</si>
  <si>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</si>
  <si>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</si>
  <si>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</si>
  <si>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</si>
  <si>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</si>
  <si>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</si>
  <si>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</si>
  <si>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</si>
  <si>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</si>
  <si>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</si>
  <si>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</si>
  <si>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</si>
  <si>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</si>
  <si>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</si>
  <si>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</si>
  <si>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</si>
  <si>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</si>
  <si>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</si>
  <si>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</si>
  <si>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</si>
  <si>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</si>
  <si>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</si>
  <si>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</si>
  <si>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</si>
  <si>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</si>
  <si>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</si>
  <si>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</si>
  <si>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</si>
  <si>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</si>
  <si>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</si>
  <si>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</si>
  <si>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</si>
  <si>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</si>
  <si>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</si>
  <si>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</si>
  <si>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</si>
  <si>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</si>
  <si>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</si>
  <si>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</si>
  <si>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</si>
  <si>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</si>
  <si>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</si>
  <si>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</si>
  <si>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</si>
  <si>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</si>
  <si>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</si>
  <si>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</si>
  <si>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</si>
  <si>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</si>
  <si>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</si>
  <si>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</si>
  <si>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</si>
  <si>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</si>
  <si>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</si>
  <si>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</si>
  <si>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</si>
  <si>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</si>
  <si>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</si>
  <si>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</si>
  <si>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</si>
  <si>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</si>
  <si>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</si>
  <si>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</si>
  <si>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</si>
  <si>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</si>
  <si>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</si>
  <si>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</si>
  <si>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</si>
  <si>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</si>
  <si>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</si>
  <si>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</si>
  <si>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</si>
  <si>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</si>
  <si>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</si>
  <si>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</si>
  <si>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</si>
  <si>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</si>
  <si>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</si>
  <si>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</si>
  <si>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</si>
  <si>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</si>
  <si>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</si>
  <si>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</si>
  <si>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</si>
  <si>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</si>
  <si>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</si>
  <si>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</si>
  <si>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</si>
  <si>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</si>
  <si>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</si>
  <si>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</si>
  <si>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</si>
  <si>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</si>
  <si>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</si>
  <si>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</si>
  <si>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</si>
  <si>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</si>
  <si>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</si>
  <si>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</si>
  <si>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</si>
  <si>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</si>
  <si>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</si>
  <si>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</si>
  <si>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</si>
  <si>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</si>
  <si>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</si>
  <si>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</si>
  <si>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</si>
  <si>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</si>
  <si>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</si>
  <si>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</si>
  <si>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</si>
  <si>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</si>
  <si>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</si>
  <si>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</si>
  <si>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</si>
  <si>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</si>
  <si>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</si>
  <si>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</si>
  <si>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</si>
  <si>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</si>
  <si>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</si>
  <si>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</si>
  <si>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</si>
  <si>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</si>
  <si>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</si>
  <si>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</si>
  <si>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</si>
  <si>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</si>
  <si>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</si>
  <si>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</si>
  <si>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</si>
  <si>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</si>
  <si>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</si>
  <si>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</si>
  <si>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</si>
  <si>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</si>
  <si>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</si>
  <si>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</si>
  <si>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</si>
  <si>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</si>
  <si>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</si>
  <si>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</si>
  <si>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</si>
  <si>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</si>
  <si>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</si>
  <si>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</si>
  <si>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</si>
  <si>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</si>
  <si>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</si>
  <si>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</si>
  <si>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</si>
  <si>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</si>
  <si>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</si>
  <si>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</si>
  <si>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</si>
  <si>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</si>
  <si>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</si>
  <si>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</si>
  <si>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</si>
  <si>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</si>
  <si>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</si>
  <si>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</si>
  <si>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</si>
  <si>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</si>
  <si>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</si>
  <si>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</si>
  <si>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</si>
  <si>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</si>
  <si>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</si>
  <si>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</si>
  <si>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</si>
  <si>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</si>
  <si>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</si>
  <si>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</si>
  <si>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</si>
  <si>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</si>
  <si>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</si>
  <si>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</si>
  <si>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</si>
  <si>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</si>
  <si>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</si>
  <si>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</si>
  <si>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</si>
  <si>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</si>
  <si>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</si>
  <si>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</si>
  <si>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</si>
  <si>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</si>
  <si>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</si>
  <si>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</si>
  <si>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</si>
  <si>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</si>
  <si>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</si>
  <si>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</si>
  <si>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</si>
  <si>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</si>
  <si>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</si>
  <si>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</si>
  <si>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</si>
  <si>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</si>
  <si>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</si>
  <si>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</si>
  <si>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</si>
  <si>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</si>
  <si>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</si>
  <si>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</si>
  <si>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</si>
  <si>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</si>
  <si>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</si>
  <si>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</si>
  <si>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</si>
  <si>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</si>
  <si>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</si>
  <si>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</si>
  <si>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</si>
  <si>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</si>
  <si>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</si>
  <si>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</si>
  <si>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</si>
  <si>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</si>
  <si>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</si>
  <si>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</si>
  <si>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</si>
  <si>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</si>
  <si>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</si>
  <si>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</si>
  <si>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</si>
  <si>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</si>
  <si>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</si>
  <si>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</si>
  <si>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</si>
  <si>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</si>
  <si>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</si>
  <si>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</si>
  <si>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</si>
  <si>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</si>
  <si>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</si>
  <si>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</si>
  <si>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</si>
  <si>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</si>
  <si>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</si>
  <si>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</si>
  <si>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</si>
  <si>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</si>
  <si>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</si>
  <si>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</si>
  <si>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</si>
  <si>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</si>
  <si>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</si>
  <si>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</si>
  <si>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</si>
  <si>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</si>
  <si>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</si>
  <si>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</si>
  <si>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</si>
  <si>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</si>
  <si>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</si>
  <si>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</si>
  <si>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</si>
  <si>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</si>
  <si>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</si>
  <si>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</si>
  <si>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</si>
  <si>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</si>
  <si>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</si>
  <si>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</si>
  <si>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</si>
  <si>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</si>
  <si>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</si>
  <si>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</si>
  <si>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</si>
  <si>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</si>
  <si>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</si>
  <si>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</si>
  <si>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</si>
  <si>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</si>
  <si>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</si>
  <si>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</si>
  <si>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</si>
  <si>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</si>
  <si>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</si>
  <si>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</si>
  <si>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</si>
  <si>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</si>
  <si>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</si>
  <si>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</si>
  <si>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</si>
  <si>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</si>
  <si>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</si>
  <si>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</si>
  <si>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</si>
  <si>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</si>
  <si>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</si>
  <si>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</si>
  <si>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</si>
  <si>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</si>
  <si>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</si>
  <si>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</si>
  <si>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</si>
  <si>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</si>
  <si>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埼玉県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</si>
  <si>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</si>
  <si>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</si>
  <si>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</si>
  <si>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</si>
  <si>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</si>
  <si>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</si>
  <si>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</si>
  <si>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</si>
  <si>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</si>
  <si>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</si>
  <si>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</si>
  <si>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</si>
  <si>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</si>
  <si>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</si>
  <si>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</si>
  <si>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</si>
  <si>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</si>
  <si>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</si>
  <si>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</si>
  <si>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</si>
  <si>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</si>
  <si>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</si>
  <si>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</si>
  <si>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</si>
  <si>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</si>
  <si>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</si>
  <si>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</si>
  <si>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</si>
  <si>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</si>
  <si>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</si>
  <si>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</si>
  <si>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</si>
  <si>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</si>
  <si>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</si>
  <si>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</si>
  <si>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</si>
  <si>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</si>
  <si>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</si>
  <si>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</si>
  <si>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</si>
  <si>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</si>
  <si>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</si>
  <si>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</si>
  <si>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</si>
  <si>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</si>
  <si>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</si>
  <si>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</si>
  <si>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</si>
  <si>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</si>
  <si>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</si>
  <si>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</si>
  <si>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</si>
  <si>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</si>
  <si>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</si>
  <si>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</si>
  <si>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</si>
  <si>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</si>
  <si>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</si>
  <si>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</si>
  <si>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</si>
  <si>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</si>
  <si>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</si>
  <si>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千葉県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</si>
  <si>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</si>
  <si>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</si>
  <si>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</si>
  <si>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</si>
  <si>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</si>
  <si>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</si>
  <si>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</si>
  <si>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</si>
  <si>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</si>
  <si>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</si>
  <si>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</si>
  <si>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</si>
  <si>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</si>
  <si>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</si>
  <si>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</si>
  <si>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</si>
  <si>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</si>
  <si>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</si>
  <si>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</si>
  <si>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</si>
  <si>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</si>
  <si>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</si>
  <si>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</si>
  <si>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</si>
  <si>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</si>
  <si>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</si>
  <si>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</si>
  <si>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</si>
  <si>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</si>
  <si>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</si>
  <si>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</si>
  <si>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</si>
  <si>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</si>
  <si>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</si>
  <si>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</si>
  <si>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</si>
  <si>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</si>
  <si>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</si>
  <si>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</si>
  <si>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</si>
  <si>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</si>
  <si>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</si>
  <si>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</si>
  <si>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</si>
  <si>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</si>
  <si>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</si>
  <si>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</si>
  <si>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</si>
  <si>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</si>
  <si>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</si>
  <si>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</si>
  <si>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</si>
  <si>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</si>
  <si>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</si>
  <si>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</si>
  <si>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</si>
  <si>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</si>
  <si>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</si>
  <si>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</si>
  <si>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</si>
  <si>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</si>
  <si>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</si>
  <si>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</si>
  <si>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</si>
  <si>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</si>
  <si>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</si>
  <si>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</si>
  <si>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</si>
  <si>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</si>
  <si>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</si>
  <si>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</si>
  <si>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</si>
  <si>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</si>
  <si>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</si>
  <si>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</si>
  <si>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</si>
  <si>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</si>
  <si>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</si>
  <si>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</si>
  <si>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</si>
  <si>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</si>
  <si>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</si>
  <si>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</si>
  <si>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</si>
  <si>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</si>
  <si>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</si>
  <si>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</si>
  <si>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</si>
  <si>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</si>
  <si>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</si>
  <si>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</si>
  <si>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</si>
  <si>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</si>
  <si>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</si>
  <si>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</si>
  <si>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</si>
  <si>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</si>
  <si>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</si>
  <si>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</si>
  <si>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</si>
  <si>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</si>
  <si>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</si>
  <si>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</si>
  <si>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</si>
  <si>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</si>
  <si>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</si>
  <si>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</si>
  <si>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</si>
  <si>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</si>
  <si>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</si>
  <si>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</si>
  <si>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三宅島三宅村</t>
  </si>
  <si>
    <t>御蔵島村</t>
  </si>
  <si>
    <t>八丈島八丈町</t>
  </si>
  <si>
    <t>青ヶ島村</t>
  </si>
  <si>
    <t>小笠原村</t>
  </si>
  <si>
    <t>神奈川県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</si>
  <si>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</si>
  <si>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</si>
  <si>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</si>
  <si>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</si>
  <si>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</si>
  <si>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</si>
  <si>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</si>
  <si>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</si>
  <si>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</si>
  <si>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</si>
  <si>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</si>
  <si>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</si>
  <si>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</si>
  <si>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</si>
  <si>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</si>
  <si>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</si>
  <si>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</si>
  <si>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</si>
  <si>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</si>
  <si>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</si>
  <si>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</si>
  <si>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</si>
  <si>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</si>
  <si>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</si>
  <si>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</si>
  <si>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</si>
  <si>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</si>
  <si>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</si>
  <si>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</si>
  <si>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</si>
  <si>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新潟県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</si>
  <si>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</si>
  <si>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</si>
  <si>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</si>
  <si>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</si>
  <si>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</si>
  <si>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</si>
  <si>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</si>
  <si>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</si>
  <si>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</si>
  <si>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</si>
  <si>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</si>
  <si>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</si>
  <si>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</si>
  <si>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</si>
  <si>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</si>
  <si>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</si>
  <si>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</si>
  <si>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</si>
  <si>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</si>
  <si>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</si>
  <si>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</si>
  <si>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</si>
  <si>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</si>
  <si>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</si>
  <si>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</si>
  <si>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</si>
  <si>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</si>
  <si>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</si>
  <si>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</si>
  <si>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</si>
  <si>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</si>
  <si>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</si>
  <si>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</si>
  <si>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</si>
  <si>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</si>
  <si>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</si>
  <si>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</si>
  <si>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</si>
  <si>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</si>
  <si>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</si>
  <si>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</si>
  <si>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</si>
  <si>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</si>
  <si>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</si>
  <si>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</si>
  <si>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</si>
  <si>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</si>
  <si>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</si>
  <si>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</si>
  <si>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</si>
  <si>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</si>
  <si>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</si>
  <si>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</si>
  <si>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</si>
  <si>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</si>
  <si>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</si>
  <si>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</si>
  <si>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</si>
  <si>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</si>
  <si>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</si>
  <si>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</si>
  <si>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</si>
  <si>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</si>
  <si>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</si>
  <si>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</si>
  <si>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</si>
  <si>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</si>
  <si>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</si>
  <si>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</si>
  <si>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</si>
  <si>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</si>
  <si>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</si>
  <si>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</si>
  <si>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</si>
  <si>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</si>
  <si>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</si>
  <si>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</si>
  <si>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</si>
  <si>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</si>
  <si>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</si>
  <si>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</si>
  <si>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</si>
  <si>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</si>
  <si>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</si>
  <si>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</si>
  <si>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</si>
  <si>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</si>
  <si>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</si>
  <si>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</si>
  <si>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</si>
  <si>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</si>
  <si>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</si>
  <si>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</si>
  <si>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</si>
  <si>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</si>
  <si>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</si>
  <si>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</si>
  <si>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</si>
  <si>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</si>
  <si>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</si>
  <si>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</si>
  <si>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</si>
  <si>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</si>
  <si>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</si>
  <si>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</si>
  <si>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</si>
  <si>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</si>
  <si>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</si>
  <si>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</si>
  <si>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</si>
  <si>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</si>
  <si>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</si>
  <si>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</si>
  <si>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</si>
  <si>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</si>
  <si>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</si>
  <si>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</si>
  <si>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</si>
  <si>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</si>
  <si>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</si>
  <si>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</si>
  <si>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</si>
  <si>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</si>
  <si>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</si>
  <si>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</si>
  <si>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</si>
  <si>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</si>
  <si>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</si>
  <si>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</si>
  <si>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</si>
  <si>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</si>
  <si>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</si>
  <si>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</si>
  <si>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</si>
  <si>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</si>
  <si>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</si>
  <si>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</si>
  <si>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</si>
  <si>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</si>
  <si>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</si>
  <si>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</si>
  <si>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</si>
  <si>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</si>
  <si>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</si>
  <si>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</si>
  <si>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</si>
  <si>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</si>
  <si>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</si>
  <si>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</si>
  <si>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</si>
  <si>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</si>
  <si>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</si>
  <si>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</si>
  <si>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</si>
  <si>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</si>
  <si>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</si>
  <si>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</si>
  <si>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</si>
  <si>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</si>
  <si>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</si>
  <si>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</si>
  <si>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</si>
  <si>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</si>
  <si>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</si>
  <si>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</si>
  <si>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</si>
  <si>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</si>
  <si>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</si>
  <si>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</si>
  <si>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</si>
  <si>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</si>
  <si>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</si>
  <si>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</si>
  <si>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</si>
  <si>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</si>
  <si>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</si>
  <si>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</si>
  <si>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</si>
  <si>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</si>
  <si>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</si>
  <si>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</si>
  <si>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</si>
  <si>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</si>
  <si>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</si>
  <si>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</si>
  <si>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</si>
  <si>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</si>
  <si>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</si>
  <si>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</si>
  <si>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</si>
  <si>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</si>
  <si>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</si>
  <si>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</si>
  <si>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</si>
  <si>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</si>
  <si>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</si>
  <si>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</si>
  <si>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</si>
  <si>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</si>
  <si>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</si>
  <si>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</si>
  <si>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</si>
  <si>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</si>
  <si>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</si>
  <si>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</si>
  <si>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</si>
  <si>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</si>
  <si>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</si>
  <si>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</si>
  <si>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</si>
  <si>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</si>
  <si>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</si>
  <si>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</si>
  <si>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</si>
  <si>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</si>
  <si>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</si>
  <si>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</si>
  <si>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</si>
  <si>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</si>
  <si>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</si>
  <si>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</si>
  <si>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</si>
  <si>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</si>
  <si>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</si>
  <si>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</si>
  <si>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</si>
  <si>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</si>
  <si>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</si>
  <si>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</si>
  <si>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</si>
  <si>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</si>
  <si>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</si>
  <si>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静岡県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</si>
  <si>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</si>
  <si>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</si>
  <si>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</si>
  <si>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</si>
  <si>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</si>
  <si>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</si>
  <si>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</si>
  <si>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</si>
  <si>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</si>
  <si>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</si>
  <si>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</si>
  <si>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</si>
  <si>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</si>
  <si>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</si>
  <si>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</si>
  <si>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</si>
  <si>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</si>
  <si>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</si>
  <si>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</si>
  <si>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</si>
  <si>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</si>
  <si>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</si>
  <si>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</si>
  <si>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</si>
  <si>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</si>
  <si>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</si>
  <si>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</si>
  <si>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</si>
  <si>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</si>
  <si>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</si>
  <si>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</si>
  <si>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</si>
  <si>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</si>
  <si>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愛知県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</si>
  <si>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</si>
  <si>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</si>
  <si>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</si>
  <si>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</si>
  <si>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</si>
  <si>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</si>
  <si>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</si>
  <si>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</si>
  <si>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</si>
  <si>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</si>
  <si>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</si>
  <si>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</si>
  <si>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</si>
  <si>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</si>
  <si>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</si>
  <si>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</si>
  <si>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</si>
  <si>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</si>
  <si>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</si>
  <si>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</si>
  <si>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</si>
  <si>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</si>
  <si>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</si>
  <si>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</si>
  <si>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</si>
  <si>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</si>
  <si>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</si>
  <si>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</si>
  <si>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</si>
  <si>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</si>
  <si>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</si>
  <si>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</si>
  <si>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</si>
  <si>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</si>
  <si>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</si>
  <si>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</si>
  <si>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</si>
  <si>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</si>
  <si>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</si>
  <si>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</si>
  <si>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</si>
  <si>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</si>
  <si>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</si>
  <si>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</si>
  <si>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</si>
  <si>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</si>
  <si>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</si>
  <si>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</si>
  <si>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</si>
  <si>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</si>
  <si>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</si>
  <si>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</si>
  <si>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</si>
  <si>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</si>
  <si>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</si>
  <si>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</si>
  <si>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</si>
  <si>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</si>
  <si>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</si>
  <si>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</si>
  <si>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</si>
  <si>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</si>
  <si>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</si>
  <si>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</si>
  <si>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</si>
  <si>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</si>
  <si>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</si>
  <si>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</si>
  <si>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</si>
  <si>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</si>
  <si>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</si>
  <si>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</si>
  <si>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</si>
  <si>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</si>
  <si>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</si>
  <si>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</si>
  <si>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</si>
  <si>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</si>
  <si>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</si>
  <si>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</si>
  <si>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</si>
  <si>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</si>
  <si>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</si>
  <si>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</si>
  <si>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</si>
  <si>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</si>
  <si>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</si>
  <si>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</si>
  <si>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</si>
  <si>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</si>
  <si>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</si>
  <si>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</si>
  <si>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</si>
  <si>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</si>
  <si>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</si>
  <si>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</si>
  <si>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</si>
  <si>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</si>
  <si>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</si>
  <si>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</si>
  <si>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</si>
  <si>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</si>
  <si>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</si>
  <si>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</si>
  <si>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</si>
  <si>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</si>
  <si>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</si>
  <si>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</si>
  <si>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</si>
  <si>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</si>
  <si>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</si>
  <si>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</si>
  <si>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</si>
  <si>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</si>
  <si>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</si>
  <si>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</si>
  <si>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</si>
  <si>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</si>
  <si>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</si>
  <si>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</si>
  <si>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</si>
  <si>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</si>
  <si>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</si>
  <si>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</si>
  <si>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</si>
  <si>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</si>
  <si>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</si>
  <si>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</si>
  <si>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</si>
  <si>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大阪府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</si>
  <si>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</si>
  <si>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</si>
  <si>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</si>
  <si>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</si>
  <si>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</si>
  <si>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</si>
  <si>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</si>
  <si>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</si>
  <si>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</si>
  <si>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</si>
  <si>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</si>
  <si>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</si>
  <si>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</si>
  <si>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</si>
  <si>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</si>
  <si>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</si>
  <si>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</si>
  <si>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</si>
  <si>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</si>
  <si>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</si>
  <si>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</si>
  <si>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</si>
  <si>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</si>
  <si>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</si>
  <si>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</si>
  <si>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</si>
  <si>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</si>
  <si>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</si>
  <si>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</si>
  <si>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</si>
  <si>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</si>
  <si>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</si>
  <si>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</si>
  <si>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</si>
  <si>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</si>
  <si>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</si>
  <si>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</si>
  <si>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</si>
  <si>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</si>
  <si>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</si>
  <si>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</si>
  <si>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兵庫県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</si>
  <si>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</si>
  <si>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</si>
  <si>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</si>
  <si>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</si>
  <si>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</si>
  <si>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</si>
  <si>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</si>
  <si>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</si>
  <si>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</si>
  <si>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</si>
  <si>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</si>
  <si>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</si>
  <si>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</si>
  <si>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</si>
  <si>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</si>
  <si>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</si>
  <si>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</si>
  <si>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</si>
  <si>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</si>
  <si>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</si>
  <si>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</si>
  <si>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</si>
  <si>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</si>
  <si>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</si>
  <si>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</si>
  <si>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</si>
  <si>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</si>
  <si>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</si>
  <si>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</si>
  <si>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</si>
  <si>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</si>
  <si>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</si>
  <si>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</si>
  <si>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</si>
  <si>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</si>
  <si>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</si>
  <si>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</si>
  <si>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</si>
  <si>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</si>
  <si>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</si>
  <si>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</si>
  <si>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</si>
  <si>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</si>
  <si>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</si>
  <si>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</si>
  <si>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</si>
  <si>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</si>
  <si>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</si>
  <si>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</si>
  <si>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</si>
  <si>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</si>
  <si>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</si>
  <si>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</si>
  <si>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</si>
  <si>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</si>
  <si>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</si>
  <si>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</si>
  <si>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</si>
  <si>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</si>
  <si>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</si>
  <si>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</si>
  <si>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</si>
  <si>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</si>
  <si>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</si>
  <si>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</si>
  <si>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</si>
  <si>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</si>
  <si>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</si>
  <si>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</si>
  <si>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</si>
  <si>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</si>
  <si>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</si>
  <si>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</si>
  <si>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</si>
  <si>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</si>
  <si>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</si>
  <si>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</si>
  <si>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</si>
  <si>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</si>
  <si>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</si>
  <si>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</si>
  <si>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</si>
  <si>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</si>
  <si>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</si>
  <si>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</si>
  <si>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</si>
  <si>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</si>
  <si>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</si>
  <si>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</si>
  <si>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</si>
  <si>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</si>
  <si>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</si>
  <si>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</si>
  <si>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</si>
  <si>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</si>
  <si>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</si>
  <si>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</si>
  <si>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</si>
  <si>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</si>
  <si>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</si>
  <si>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</si>
  <si>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</si>
  <si>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</si>
  <si>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</si>
  <si>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</si>
  <si>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</si>
  <si>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</si>
  <si>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</si>
  <si>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</si>
  <si>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</si>
  <si>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</si>
  <si>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鳥取県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</si>
  <si>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</si>
  <si>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</si>
  <si>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</si>
  <si>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</si>
  <si>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</si>
  <si>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</si>
  <si>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</si>
  <si>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</si>
  <si>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</si>
  <si>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</si>
  <si>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</si>
  <si>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</si>
  <si>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</si>
  <si>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</si>
  <si>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</si>
  <si>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</si>
  <si>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</si>
  <si>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</si>
  <si>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</si>
  <si>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</si>
  <si>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</si>
  <si>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</si>
  <si>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</si>
  <si>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</si>
  <si>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</si>
  <si>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</si>
  <si>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</si>
  <si>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</si>
  <si>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</si>
  <si>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</si>
  <si>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</si>
  <si>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</si>
  <si>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</si>
  <si>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</si>
  <si>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</si>
  <si>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</si>
  <si>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</si>
  <si>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</si>
  <si>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</si>
  <si>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岡山県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</si>
  <si>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</si>
  <si>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</si>
  <si>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</si>
  <si>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</si>
  <si>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</si>
  <si>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</si>
  <si>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</si>
  <si>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</si>
  <si>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</si>
  <si>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</si>
  <si>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</si>
  <si>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</si>
  <si>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</si>
  <si>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</si>
  <si>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</si>
  <si>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</si>
  <si>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</si>
  <si>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</si>
  <si>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</si>
  <si>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</si>
  <si>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</si>
  <si>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</si>
  <si>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</si>
  <si>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</si>
  <si>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</si>
  <si>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</si>
  <si>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広島県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</si>
  <si>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</si>
  <si>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</si>
  <si>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</si>
  <si>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</si>
  <si>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</si>
  <si>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</si>
  <si>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</si>
  <si>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</si>
  <si>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</si>
  <si>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</si>
  <si>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</si>
  <si>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</si>
  <si>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</si>
  <si>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</si>
  <si>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</si>
  <si>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</si>
  <si>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</si>
  <si>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</si>
  <si>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</si>
  <si>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</si>
  <si>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</si>
  <si>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</si>
  <si>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</si>
  <si>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</si>
  <si>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</si>
  <si>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</si>
  <si>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</si>
  <si>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</si>
  <si>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</si>
  <si>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</si>
  <si>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</si>
  <si>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</si>
  <si>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</si>
  <si>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</si>
  <si>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</si>
  <si>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</si>
  <si>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</si>
  <si>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</si>
  <si>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</si>
  <si>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</si>
  <si>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</si>
  <si>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</si>
  <si>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</si>
  <si>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</si>
  <si>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</si>
  <si>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</si>
  <si>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</si>
  <si>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</si>
  <si>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</si>
  <si>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</si>
  <si>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</si>
  <si>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</si>
  <si>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</si>
  <si>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</si>
  <si>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</si>
  <si>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</si>
  <si>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</si>
  <si>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</si>
  <si>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</si>
  <si>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</si>
  <si>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</si>
  <si>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</si>
  <si>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</si>
  <si>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</si>
  <si>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</si>
  <si>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</si>
  <si>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</si>
  <si>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</si>
  <si>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</si>
  <si>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</si>
  <si>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</si>
  <si>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</si>
  <si>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</si>
  <si>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</si>
  <si>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</si>
  <si>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</si>
  <si>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</si>
  <si>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</si>
  <si>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</si>
  <si>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</si>
  <si>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</si>
  <si>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</si>
  <si>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</si>
  <si>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</si>
  <si>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</si>
  <si>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</si>
  <si>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</si>
  <si>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</si>
  <si>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</si>
  <si>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</si>
  <si>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</si>
  <si>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</si>
  <si>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</si>
  <si>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</si>
  <si>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</si>
  <si>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</si>
  <si>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</si>
  <si>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</si>
  <si>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</si>
  <si>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</si>
  <si>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</si>
  <si>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</si>
  <si>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</si>
  <si>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</si>
  <si>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</si>
  <si>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</si>
  <si>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</si>
  <si>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</si>
  <si>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</si>
  <si>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</si>
  <si>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</si>
  <si>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</si>
  <si>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</si>
  <si>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</si>
  <si>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</si>
  <si>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</si>
  <si>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</si>
  <si>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</si>
  <si>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</si>
  <si>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</si>
  <si>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</si>
  <si>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</si>
  <si>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</si>
  <si>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</si>
  <si>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</si>
  <si>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</si>
  <si>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</si>
  <si>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</si>
  <si>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</si>
  <si>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</si>
  <si>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</si>
  <si>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</si>
  <si>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</si>
  <si>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高岡郡檮原町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</si>
  <si>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</si>
  <si>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</si>
  <si>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</si>
  <si>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</si>
  <si>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</si>
  <si>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</si>
  <si>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福岡県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</si>
  <si>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</si>
  <si>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</si>
  <si>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</si>
  <si>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</si>
  <si>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</si>
  <si>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</si>
  <si>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</si>
  <si>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</si>
  <si>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</si>
  <si>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</si>
  <si>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</si>
  <si>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</si>
  <si>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</si>
  <si>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</si>
  <si>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</si>
  <si>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</si>
  <si>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</si>
  <si>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</si>
  <si>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</si>
  <si>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</si>
  <si>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</si>
  <si>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</si>
  <si>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</si>
  <si>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</si>
  <si>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</si>
  <si>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</si>
  <si>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</si>
  <si>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</si>
  <si>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</si>
  <si>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</si>
  <si>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</si>
  <si>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</si>
  <si>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</si>
  <si>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</si>
  <si>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</si>
  <si>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</si>
  <si>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</si>
  <si>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</si>
  <si>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</si>
  <si>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</si>
  <si>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</si>
  <si>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</si>
  <si>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</si>
  <si>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</si>
  <si>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</si>
  <si>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</si>
  <si>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</si>
  <si>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</si>
  <si>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</si>
  <si>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</si>
  <si>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</si>
  <si>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</si>
  <si>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</si>
  <si>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</si>
  <si>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</si>
  <si>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</si>
  <si>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</si>
  <si>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</si>
  <si>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</si>
  <si>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</si>
  <si>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</si>
  <si>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</si>
  <si>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</si>
  <si>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</si>
  <si>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</si>
  <si>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</si>
  <si>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</si>
  <si>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</si>
  <si>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</si>
  <si>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</si>
  <si>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</si>
  <si>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</si>
  <si>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</si>
  <si>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</si>
  <si>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</si>
  <si>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</si>
  <si>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</si>
  <si>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</si>
  <si>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</si>
  <si>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</si>
  <si>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</si>
  <si>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</si>
  <si>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</si>
  <si>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</si>
  <si>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</si>
  <si>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</si>
  <si>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</si>
  <si>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</si>
  <si>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</si>
  <si>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</si>
  <si>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</si>
  <si>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</si>
  <si>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</si>
  <si>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</si>
  <si>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</si>
  <si>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</si>
  <si>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</si>
  <si>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</si>
  <si>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</si>
  <si>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</si>
  <si>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</si>
  <si>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</si>
  <si>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</si>
  <si>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</si>
  <si>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</si>
  <si>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</si>
  <si>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</si>
  <si>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</si>
  <si>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</si>
  <si>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</si>
  <si>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</si>
  <si>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</si>
  <si>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</si>
  <si>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</si>
  <si>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</si>
  <si>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</si>
  <si>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</si>
  <si>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</si>
  <si>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</si>
  <si>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</si>
  <si>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</si>
  <si>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</si>
  <si>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</si>
  <si>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</si>
  <si>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</si>
  <si>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</si>
  <si>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</si>
  <si>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</si>
  <si>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</si>
  <si>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</si>
  <si>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</si>
  <si>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</si>
  <si>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</si>
  <si>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</si>
  <si>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</si>
  <si>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</si>
  <si>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</si>
  <si>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</si>
  <si>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</si>
  <si>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</si>
  <si>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</si>
  <si>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</si>
  <si>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</si>
  <si>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</si>
  <si>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</si>
  <si>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</si>
  <si>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</si>
  <si>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</si>
  <si>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</si>
  <si>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</si>
  <si>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</si>
  <si>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</si>
  <si>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</si>
  <si>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</si>
  <si>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</si>
  <si>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</si>
  <si>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</si>
  <si>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</si>
  <si>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</si>
  <si>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</si>
  <si>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</si>
  <si>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</si>
  <si>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</si>
  <si>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</si>
  <si>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</si>
  <si>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</si>
  <si>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</si>
  <si>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</si>
  <si>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</si>
  <si>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</si>
  <si>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</si>
  <si>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</si>
  <si>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</si>
  <si>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</si>
  <si>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</si>
  <si>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</si>
  <si>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</si>
  <si>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</si>
  <si>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</si>
  <si>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</si>
  <si>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</si>
  <si>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</si>
  <si>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</si>
  <si>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</si>
  <si>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</si>
  <si>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</si>
  <si>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</si>
  <si>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</si>
  <si>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</si>
  <si>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</si>
  <si>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</si>
  <si>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</si>
  <si>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</si>
  <si>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</si>
  <si>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</si>
  <si>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</si>
  <si>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</si>
  <si>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</si>
  <si>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</si>
  <si>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</si>
  <si>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</si>
  <si>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</si>
  <si>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</si>
  <si>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</si>
  <si>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</si>
  <si>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</si>
  <si>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</si>
  <si>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</si>
  <si>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</si>
  <si>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</si>
  <si>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</si>
  <si>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</si>
  <si>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</si>
  <si>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</si>
  <si>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</si>
  <si>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</si>
  <si>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</si>
  <si>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</si>
  <si>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</si>
  <si>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</si>
  <si>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</si>
  <si>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</si>
  <si>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</si>
  <si>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</si>
  <si>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</si>
  <si>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</si>
  <si>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</si>
  <si>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</si>
  <si>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</si>
  <si>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</si>
  <si>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</si>
  <si>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</si>
  <si>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</si>
  <si>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</si>
  <si>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</si>
  <si>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</si>
  <si>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</si>
  <si>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</si>
  <si>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</si>
  <si>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</si>
  <si>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</si>
  <si>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</si>
  <si>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</si>
  <si>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</si>
  <si>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</si>
  <si>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</si>
  <si>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</si>
  <si>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</si>
  <si>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</si>
  <si>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</si>
  <si>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</si>
  <si>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</si>
  <si>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</si>
  <si>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</si>
  <si>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</si>
  <si>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</si>
  <si>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</si>
  <si>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</si>
  <si>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</si>
  <si>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</si>
  <si>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</si>
  <si>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</si>
  <si>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</si>
  <si>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</si>
  <si>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</si>
  <si>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</si>
  <si>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</si>
  <si>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</si>
  <si>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</si>
  <si>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</si>
  <si>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</si>
  <si>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</si>
  <si>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</si>
  <si>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</si>
  <si>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</si>
  <si>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</si>
  <si>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</si>
  <si>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</si>
  <si>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熊本市</t>
    <phoneticPr fontId="2"/>
  </si>
  <si>
    <t>北九州市</t>
    <phoneticPr fontId="2"/>
  </si>
  <si>
    <t>福岡市</t>
    <phoneticPr fontId="2"/>
  </si>
  <si>
    <t>広島市</t>
    <phoneticPr fontId="2"/>
  </si>
  <si>
    <t>岡山市</t>
    <phoneticPr fontId="2"/>
  </si>
  <si>
    <t>神戸市</t>
    <phoneticPr fontId="2"/>
  </si>
  <si>
    <t>大阪市</t>
    <phoneticPr fontId="2"/>
  </si>
  <si>
    <t>堺市</t>
    <phoneticPr fontId="2"/>
  </si>
  <si>
    <t>京都市</t>
    <phoneticPr fontId="2"/>
  </si>
  <si>
    <t>名古屋市</t>
    <phoneticPr fontId="2"/>
  </si>
  <si>
    <t>静岡市</t>
    <phoneticPr fontId="2"/>
  </si>
  <si>
    <t>浜松市</t>
    <phoneticPr fontId="2"/>
  </si>
  <si>
    <t>新潟市</t>
    <phoneticPr fontId="2"/>
  </si>
  <si>
    <t>横浜市</t>
    <phoneticPr fontId="2"/>
  </si>
  <si>
    <t>川崎市</t>
    <phoneticPr fontId="2"/>
  </si>
  <si>
    <t>相模原市</t>
    <phoneticPr fontId="2"/>
  </si>
  <si>
    <t>千葉市</t>
    <phoneticPr fontId="2"/>
  </si>
  <si>
    <t>さいたま市</t>
    <phoneticPr fontId="2"/>
  </si>
  <si>
    <t>仙台市</t>
    <phoneticPr fontId="2"/>
  </si>
  <si>
    <t>札幌市</t>
    <phoneticPr fontId="2"/>
  </si>
  <si>
    <t>ＪＶ
の別</t>
    <rPh sb="4" eb="5">
      <t>ベツ</t>
    </rPh>
    <phoneticPr fontId="2"/>
  </si>
  <si>
    <t>建設工事の種類</t>
    <rPh sb="0" eb="2">
      <t>ケンセツ</t>
    </rPh>
    <rPh sb="2" eb="4">
      <t>コウジ</t>
    </rPh>
    <rPh sb="5" eb="7">
      <t>シュルイ</t>
    </rPh>
    <phoneticPr fontId="2"/>
  </si>
  <si>
    <t>土木一式工事</t>
    <phoneticPr fontId="2"/>
  </si>
  <si>
    <t>建築一式工事</t>
    <phoneticPr fontId="2"/>
  </si>
  <si>
    <t>大工工事</t>
  </si>
  <si>
    <t>左官工事</t>
  </si>
  <si>
    <t>とび・土工 ・コンクリート工事</t>
  </si>
  <si>
    <t>石工事</t>
  </si>
  <si>
    <t>電気工事</t>
  </si>
  <si>
    <t>管工事</t>
    <phoneticPr fontId="2"/>
  </si>
  <si>
    <t>タイル・れんが・ブロツク工事</t>
    <phoneticPr fontId="2"/>
  </si>
  <si>
    <t>鋼構造物工事</t>
    <phoneticPr fontId="2"/>
  </si>
  <si>
    <t>鉄筋工事</t>
    <phoneticPr fontId="2"/>
  </si>
  <si>
    <t>舗装工事</t>
    <phoneticPr fontId="2"/>
  </si>
  <si>
    <t>しゆんせつ工事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</si>
  <si>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</si>
  <si>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</si>
  <si>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</si>
  <si>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</si>
  <si>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</si>
  <si>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</si>
  <si>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</si>
  <si>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</si>
  <si>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造園工事</t>
    <phoneticPr fontId="2"/>
  </si>
  <si>
    <t>さく井工事</t>
    <phoneticPr fontId="2"/>
  </si>
  <si>
    <t>建具工事</t>
    <phoneticPr fontId="2"/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</si>
  <si>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</si>
  <si>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</si>
  <si>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</si>
  <si>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</si>
  <si>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ＪＶの別</t>
    <rPh sb="3" eb="4">
      <t>ベツ</t>
    </rPh>
    <phoneticPr fontId="2"/>
  </si>
  <si>
    <t>主任技術者</t>
    <rPh sb="0" eb="2">
      <t>シュニン</t>
    </rPh>
    <rPh sb="2" eb="5">
      <t>ギジュツシャ</t>
    </rPh>
    <phoneticPr fontId="2"/>
  </si>
  <si>
    <t>監理技術者</t>
    <rPh sb="0" eb="2">
      <t>カンリ</t>
    </rPh>
    <rPh sb="2" eb="5">
      <t>ギジュツシャ</t>
    </rPh>
    <phoneticPr fontId="2"/>
  </si>
  <si>
    <t>主任又は監理の別</t>
    <rPh sb="0" eb="2">
      <t>シュニン</t>
    </rPh>
    <rPh sb="2" eb="3">
      <t>マタ</t>
    </rPh>
    <rPh sb="4" eb="6">
      <t>カンリ</t>
    </rPh>
    <rPh sb="7" eb="8">
      <t>ベツ</t>
    </rPh>
    <phoneticPr fontId="2"/>
  </si>
  <si>
    <t>元請下請の別</t>
    <rPh sb="0" eb="2">
      <t>モトウケ</t>
    </rPh>
    <rPh sb="2" eb="4">
      <t>シタウケ</t>
    </rPh>
    <rPh sb="5" eb="6">
      <t>ベツ</t>
    </rPh>
    <phoneticPr fontId="2"/>
  </si>
  <si>
    <t>元請</t>
    <rPh sb="0" eb="2">
      <t>モトウケ</t>
    </rPh>
    <phoneticPr fontId="2"/>
  </si>
  <si>
    <t>下請</t>
    <rPh sb="0" eb="2">
      <t>シタウケ</t>
    </rPh>
    <phoneticPr fontId="2"/>
  </si>
  <si>
    <t>建設工事
の種類</t>
    <rPh sb="0" eb="2">
      <t>ケンセツ</t>
    </rPh>
    <rPh sb="2" eb="4">
      <t>コウジ</t>
    </rPh>
    <rPh sb="6" eb="8">
      <t>シュルイ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</si>
  <si>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</si>
  <si>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</si>
  <si>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ＰＣ</t>
    <phoneticPr fontId="2"/>
  </si>
  <si>
    <t>法面処理</t>
    <rPh sb="0" eb="2">
      <t>ノリメン</t>
    </rPh>
    <rPh sb="2" eb="4">
      <t>ショリ</t>
    </rPh>
    <phoneticPr fontId="2"/>
  </si>
  <si>
    <t>鋼橋上部</t>
    <rPh sb="0" eb="2">
      <t>コウキョウ</t>
    </rPh>
    <rPh sb="2" eb="4">
      <t>ジョウブ</t>
    </rPh>
    <phoneticPr fontId="2"/>
  </si>
  <si>
    <t>主任又は
監理の別</t>
    <rPh sb="0" eb="2">
      <t>シュニン</t>
    </rPh>
    <rPh sb="2" eb="3">
      <t>マタ</t>
    </rPh>
    <rPh sb="5" eb="7">
      <t>カンリ</t>
    </rPh>
    <rPh sb="8" eb="9">
      <t>ベツ</t>
    </rPh>
    <phoneticPr fontId="2"/>
  </si>
  <si>
    <t>税込・税抜の別</t>
    <rPh sb="0" eb="2">
      <t>ゼイコミ</t>
    </rPh>
    <rPh sb="3" eb="4">
      <t>ゼイ</t>
    </rPh>
    <rPh sb="4" eb="5">
      <t>ヌ</t>
    </rPh>
    <rPh sb="6" eb="7">
      <t>ベツ</t>
    </rPh>
    <phoneticPr fontId="2"/>
  </si>
  <si>
    <t>税込</t>
    <rPh sb="0" eb="2">
      <t>ゼイコミ</t>
    </rPh>
    <phoneticPr fontId="2"/>
  </si>
  <si>
    <t>税抜</t>
    <rPh sb="0" eb="1">
      <t>ゼイ</t>
    </rPh>
    <rPh sb="1" eb="2">
      <t>ヌ</t>
    </rPh>
    <phoneticPr fontId="2"/>
  </si>
  <si>
    <t>金額</t>
    <rPh sb="0" eb="2">
      <t>キンガク</t>
    </rPh>
    <phoneticPr fontId="2"/>
  </si>
  <si>
    <t>様式第二号</t>
    <rPh sb="0" eb="2">
      <t>ヨウシキ</t>
    </rPh>
    <rPh sb="2" eb="3">
      <t>ダイ</t>
    </rPh>
    <rPh sb="3" eb="4">
      <t>2</t>
    </rPh>
    <rPh sb="4" eb="5">
      <t>ゴウ</t>
    </rPh>
    <phoneticPr fontId="2"/>
  </si>
  <si>
    <t>（第二条、第十九条の八関係）</t>
    <phoneticPr fontId="2"/>
  </si>
  <si>
    <t>（用紙Ａ４）</t>
    <rPh sb="1" eb="3">
      <t>ヨウシ</t>
    </rPh>
    <phoneticPr fontId="2"/>
  </si>
  <si>
    <t xml:space="preserve"> </t>
    <phoneticPr fontId="2"/>
  </si>
  <si>
    <t>工　　事　　経　　歴　　書</t>
    <phoneticPr fontId="2"/>
  </si>
  <si>
    <t>（建設工事の種類）</t>
    <rPh sb="1" eb="3">
      <t>ケンセツ</t>
    </rPh>
    <rPh sb="3" eb="5">
      <t>コウジ</t>
    </rPh>
    <rPh sb="6" eb="8">
      <t>シュルイ</t>
    </rPh>
    <phoneticPr fontId="2"/>
  </si>
  <si>
    <t>（</t>
    <phoneticPr fontId="2"/>
  </si>
  <si>
    <t>）</t>
    <phoneticPr fontId="2"/>
  </si>
  <si>
    <t>注　　文　　者</t>
    <rPh sb="0" eb="7">
      <t>チュウモンシャ</t>
    </rPh>
    <phoneticPr fontId="2"/>
  </si>
  <si>
    <t>元請
又は
下請
の別</t>
    <rPh sb="0" eb="2">
      <t>モトウケ</t>
    </rPh>
    <rPh sb="3" eb="4">
      <t>マタ</t>
    </rPh>
    <rPh sb="6" eb="8">
      <t>シタウケ</t>
    </rPh>
    <rPh sb="10" eb="11">
      <t>ベツ</t>
    </rPh>
    <phoneticPr fontId="2"/>
  </si>
  <si>
    <t>ＪＶ
の
別</t>
    <rPh sb="5" eb="6">
      <t>ベツ</t>
    </rPh>
    <phoneticPr fontId="2"/>
  </si>
  <si>
    <t>工　　　　事　　　　名</t>
    <rPh sb="0" eb="1">
      <t>コウ</t>
    </rPh>
    <rPh sb="5" eb="6">
      <t>コト</t>
    </rPh>
    <rPh sb="10" eb="11">
      <t>メイ</t>
    </rPh>
    <phoneticPr fontId="2"/>
  </si>
  <si>
    <t>工事現場のある都道府県及び市区町村名</t>
    <rPh sb="0" eb="2">
      <t>コウジ</t>
    </rPh>
    <rPh sb="2" eb="4">
      <t>ゲンバ</t>
    </rPh>
    <rPh sb="7" eb="8">
      <t>ミヤコ</t>
    </rPh>
    <rPh sb="8" eb="9">
      <t>ミチ</t>
    </rPh>
    <rPh sb="9" eb="11">
      <t>フケン</t>
    </rPh>
    <rPh sb="11" eb="12">
      <t>オヨ</t>
    </rPh>
    <rPh sb="13" eb="17">
      <t>シクチョウソン</t>
    </rPh>
    <rPh sb="17" eb="18">
      <t>メイ</t>
    </rPh>
    <phoneticPr fontId="2"/>
  </si>
  <si>
    <t>配　置　技　術　者</t>
    <rPh sb="0" eb="3">
      <t>ハイチ</t>
    </rPh>
    <rPh sb="4" eb="9">
      <t>ギジュツシャ</t>
    </rPh>
    <phoneticPr fontId="2"/>
  </si>
  <si>
    <t>請　負　代　金　の　額</t>
    <rPh sb="0" eb="3">
      <t>ウケオイ</t>
    </rPh>
    <rPh sb="4" eb="7">
      <t>ダイキン</t>
    </rPh>
    <rPh sb="10" eb="11">
      <t>ガク</t>
    </rPh>
    <phoneticPr fontId="2"/>
  </si>
  <si>
    <t>工　　　　　期</t>
    <rPh sb="0" eb="1">
      <t>コウ</t>
    </rPh>
    <rPh sb="6" eb="7">
      <t>キ</t>
    </rPh>
    <phoneticPr fontId="2"/>
  </si>
  <si>
    <t>氏　　名</t>
    <rPh sb="0" eb="1">
      <t>シ</t>
    </rPh>
    <rPh sb="3" eb="4">
      <t>メイ</t>
    </rPh>
    <phoneticPr fontId="2"/>
  </si>
  <si>
    <t>主任技術者又は監理技術者</t>
    <rPh sb="0" eb="2">
      <t>シュニン</t>
    </rPh>
    <rPh sb="2" eb="5">
      <t>ギジュツシャ</t>
    </rPh>
    <rPh sb="5" eb="6">
      <t>マタ</t>
    </rPh>
    <rPh sb="7" eb="9">
      <t>カンリ</t>
    </rPh>
    <rPh sb="9" eb="12">
      <t>ギジュツシャ</t>
    </rPh>
    <phoneticPr fontId="2"/>
  </si>
  <si>
    <t>うち、</t>
    <phoneticPr fontId="2"/>
  </si>
  <si>
    <t>着 工 年 月</t>
    <rPh sb="0" eb="3">
      <t>チャッコウ</t>
    </rPh>
    <rPh sb="4" eb="7">
      <t>ネンゲツ</t>
    </rPh>
    <phoneticPr fontId="2"/>
  </si>
  <si>
    <t>完成又は
完成予定年月</t>
    <rPh sb="0" eb="2">
      <t>カンセイ</t>
    </rPh>
    <rPh sb="2" eb="3">
      <t>マタ</t>
    </rPh>
    <rPh sb="5" eb="7">
      <t>カンセイ</t>
    </rPh>
    <rPh sb="7" eb="9">
      <t>ヨテイ</t>
    </rPh>
    <rPh sb="9" eb="11">
      <t>ネンゲツ</t>
    </rPh>
    <phoneticPr fontId="2"/>
  </si>
  <si>
    <t>の別(該当箇所にレ点を記載）</t>
    <phoneticPr fontId="2"/>
  </si>
  <si>
    <t xml:space="preserve">   ・ＰＣ</t>
  </si>
  <si>
    <t>主任技術者</t>
    <phoneticPr fontId="2"/>
  </si>
  <si>
    <t>監理技術者</t>
    <phoneticPr fontId="2"/>
  </si>
  <si>
    <t xml:space="preserve">   ・法面処理</t>
  </si>
  <si>
    <t xml:space="preserve">   ・鋼橋上部</t>
  </si>
  <si>
    <t>小　計</t>
    <rPh sb="0" eb="1">
      <t>ショウ</t>
    </rPh>
    <rPh sb="2" eb="3">
      <t>ケイ</t>
    </rPh>
    <phoneticPr fontId="2"/>
  </si>
  <si>
    <t>件</t>
    <rPh sb="0" eb="1">
      <t>ケン</t>
    </rPh>
    <phoneticPr fontId="2"/>
  </si>
  <si>
    <t>うち 元請工事</t>
    <rPh sb="3" eb="5">
      <t>モトウケ</t>
    </rPh>
    <rPh sb="5" eb="7">
      <t>コウジ</t>
    </rPh>
    <phoneticPr fontId="2"/>
  </si>
  <si>
    <t>合　計</t>
    <rPh sb="0" eb="1">
      <t>ゴウ</t>
    </rPh>
    <rPh sb="2" eb="3">
      <t>ケイ</t>
    </rPh>
    <phoneticPr fontId="2"/>
  </si>
  <si>
    <t>ウチ</t>
  </si>
  <si>
    <t>着工</t>
    <rPh sb="0" eb="2">
      <t>チャッコウ</t>
    </rPh>
    <phoneticPr fontId="2"/>
  </si>
  <si>
    <t>完成</t>
    <rPh sb="0" eb="2">
      <t>カンセイ</t>
    </rPh>
    <phoneticPr fontId="2"/>
  </si>
  <si>
    <t>西暦</t>
    <rPh sb="0" eb="2">
      <t>セイレキ</t>
    </rPh>
    <phoneticPr fontId="2"/>
  </si>
  <si>
    <t>着工年月</t>
    <rPh sb="0" eb="2">
      <t>チャッコウ</t>
    </rPh>
    <rPh sb="2" eb="4">
      <t>ネンゲツ</t>
    </rPh>
    <phoneticPr fontId="2"/>
  </si>
  <si>
    <t>完成年月</t>
    <rPh sb="0" eb="2">
      <t>カンセイ</t>
    </rPh>
    <rPh sb="2" eb="4">
      <t>ネンゲツ</t>
    </rPh>
    <phoneticPr fontId="2"/>
  </si>
  <si>
    <t>和暦</t>
    <rPh sb="0" eb="2">
      <t>ワレキ</t>
    </rPh>
    <phoneticPr fontId="2"/>
  </si>
  <si>
    <t>請負金額
(千円)</t>
    <rPh sb="0" eb="2">
      <t>ウケオイ</t>
    </rPh>
    <rPh sb="2" eb="3">
      <t>キン</t>
    </rPh>
    <rPh sb="3" eb="4">
      <t>ガク</t>
    </rPh>
    <rPh sb="6" eb="8">
      <t>センエン</t>
    </rPh>
    <phoneticPr fontId="2"/>
  </si>
  <si>
    <t>事業年度内に完成した工事を記載してください。</t>
    <rPh sb="0" eb="2">
      <t>ジギョウ</t>
    </rPh>
    <rPh sb="2" eb="4">
      <t>ネンド</t>
    </rPh>
    <rPh sb="4" eb="5">
      <t>ナイ</t>
    </rPh>
    <rPh sb="6" eb="8">
      <t>カンセイ</t>
    </rPh>
    <rPh sb="10" eb="12">
      <t>コウジ</t>
    </rPh>
    <rPh sb="13" eb="15">
      <t>キサイ</t>
    </rPh>
    <phoneticPr fontId="2"/>
  </si>
  <si>
    <t>貴社名</t>
    <rPh sb="0" eb="2">
      <t>キシャ</t>
    </rPh>
    <rPh sb="2" eb="3">
      <t>メイ</t>
    </rPh>
    <phoneticPr fontId="2"/>
  </si>
  <si>
    <t>技術者氏名</t>
    <rPh sb="0" eb="3">
      <t>ギジュツシャ</t>
    </rPh>
    <rPh sb="3" eb="5">
      <t>シメイ</t>
    </rPh>
    <phoneticPr fontId="2"/>
  </si>
  <si>
    <t>資格等</t>
    <rPh sb="0" eb="2">
      <t>シカク</t>
    </rPh>
    <rPh sb="2" eb="3">
      <t>トウ</t>
    </rPh>
    <phoneticPr fontId="2"/>
  </si>
  <si>
    <t>一級建設機械施工技士</t>
    <rPh sb="0" eb="2">
      <t>イッキュウ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2"/>
  </si>
  <si>
    <t>二級建設機械施工技士</t>
    <rPh sb="0" eb="2">
      <t>ニキュウ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2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</si>
  <si>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</si>
  <si>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二級土木施工管理技士（土木）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rPh sb="11" eb="13">
      <t>ドボク</t>
    </rPh>
    <phoneticPr fontId="2"/>
  </si>
  <si>
    <t>二級土木施工管理技士（鋼構造物塗装）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rPh sb="11" eb="12">
      <t>コウ</t>
    </rPh>
    <rPh sb="12" eb="15">
      <t>コウゾウブツ</t>
    </rPh>
    <rPh sb="15" eb="17">
      <t>トソウ</t>
    </rPh>
    <phoneticPr fontId="2"/>
  </si>
  <si>
    <t>二級土木施工管理技士（薬液注入）</t>
    <rPh sb="0" eb="10">
      <t>ニキュウドボクセコウカンリギシ</t>
    </rPh>
    <rPh sb="11" eb="13">
      <t>ヤクエキ</t>
    </rPh>
    <rPh sb="13" eb="15">
      <t>チュウニュウ</t>
    </rPh>
    <phoneticPr fontId="2"/>
  </si>
  <si>
    <t>一級建築施工管理技士</t>
    <rPh sb="0" eb="2">
      <t>イッキュウ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2"/>
  </si>
  <si>
    <t>二級建築施工管理技士（建築）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rPh sb="11" eb="13">
      <t>ケンチク</t>
    </rPh>
    <phoneticPr fontId="2"/>
  </si>
  <si>
    <t>二級建築施工管理技士（躯体）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rPh sb="11" eb="13">
      <t>クタイ</t>
    </rPh>
    <phoneticPr fontId="2"/>
  </si>
  <si>
    <t>二級建築施工管理技士（仕上げ）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rPh sb="11" eb="13">
      <t>シア</t>
    </rPh>
    <phoneticPr fontId="2"/>
  </si>
  <si>
    <t>一級電気工事施工管理技士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2"/>
  </si>
  <si>
    <t>二級電気工事施工管理技士</t>
    <rPh sb="0" eb="2">
      <t>ニキュウ</t>
    </rPh>
    <rPh sb="2" eb="12">
      <t>デンキコウジセコウカンリギシ</t>
    </rPh>
    <phoneticPr fontId="2"/>
  </si>
  <si>
    <t>一級管工事施工管理技士</t>
    <rPh sb="0" eb="2">
      <t>イッキュウ</t>
    </rPh>
    <rPh sb="2" eb="3">
      <t>カン</t>
    </rPh>
    <rPh sb="3" eb="5">
      <t>コウジ</t>
    </rPh>
    <rPh sb="5" eb="11">
      <t>セコウカンリギシ</t>
    </rPh>
    <phoneticPr fontId="2"/>
  </si>
  <si>
    <t>二級管工事施工管理技士</t>
    <rPh sb="0" eb="2">
      <t>ニキュウ</t>
    </rPh>
    <rPh sb="2" eb="3">
      <t>カン</t>
    </rPh>
    <rPh sb="3" eb="5">
      <t>コウジ</t>
    </rPh>
    <rPh sb="5" eb="11">
      <t>セコウカンリギシ</t>
    </rPh>
    <phoneticPr fontId="2"/>
  </si>
  <si>
    <t>一級電気通信施工管理技士</t>
    <rPh sb="0" eb="2">
      <t>イッキュウ</t>
    </rPh>
    <rPh sb="2" eb="4">
      <t>デンキ</t>
    </rPh>
    <rPh sb="4" eb="6">
      <t>ツウシン</t>
    </rPh>
    <rPh sb="6" eb="12">
      <t>セコウカンリギシ</t>
    </rPh>
    <phoneticPr fontId="2"/>
  </si>
  <si>
    <t>二級電気通信施工管理技士</t>
    <rPh sb="0" eb="2">
      <t>ニキュウ</t>
    </rPh>
    <rPh sb="2" eb="4">
      <t>デンキ</t>
    </rPh>
    <rPh sb="4" eb="6">
      <t>ツウシン</t>
    </rPh>
    <rPh sb="6" eb="12">
      <t>セコウカンリギシ</t>
    </rPh>
    <phoneticPr fontId="2"/>
  </si>
  <si>
    <t>一級造園施工管理技士</t>
    <rPh sb="0" eb="2">
      <t>イッキュウ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2"/>
  </si>
  <si>
    <t>二級造園施工管理技士</t>
    <rPh sb="0" eb="2">
      <t>ニキュウ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2"/>
  </si>
  <si>
    <t>一級建築士</t>
    <rPh sb="0" eb="2">
      <t>イッキュウ</t>
    </rPh>
    <rPh sb="2" eb="5">
      <t>ケンチクシ</t>
    </rPh>
    <phoneticPr fontId="2"/>
  </si>
  <si>
    <t>二級建築士</t>
    <rPh sb="0" eb="2">
      <t>ニキュウ</t>
    </rPh>
    <rPh sb="2" eb="5">
      <t>ケンチクシ</t>
    </rPh>
    <phoneticPr fontId="2"/>
  </si>
  <si>
    <t>木造建築士</t>
    <rPh sb="0" eb="2">
      <t>モクゾウ</t>
    </rPh>
    <rPh sb="2" eb="5">
      <t>ケンチクシ</t>
    </rPh>
    <phoneticPr fontId="2"/>
  </si>
  <si>
    <t>技術士</t>
    <rPh sb="0" eb="3">
      <t>ギジュツシ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</si>
  <si>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</si>
  <si>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電気通信主任技術者</t>
    <rPh sb="0" eb="2">
      <t>デンキ</t>
    </rPh>
    <rPh sb="2" eb="4">
      <t>ツウシン</t>
    </rPh>
    <rPh sb="4" eb="6">
      <t>シュニン</t>
    </rPh>
    <rPh sb="6" eb="9">
      <t>ギジュツシャ</t>
    </rPh>
    <phoneticPr fontId="2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</si>
  <si>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2"/>
  </si>
  <si>
    <t>甲種消防設備士</t>
    <rPh sb="0" eb="2">
      <t>コウシュ</t>
    </rPh>
    <rPh sb="2" eb="4">
      <t>ショウボウ</t>
    </rPh>
    <rPh sb="4" eb="6">
      <t>セツビ</t>
    </rPh>
    <rPh sb="6" eb="7">
      <t>シ</t>
    </rPh>
    <phoneticPr fontId="2"/>
  </si>
  <si>
    <t>乙種消防設備士</t>
    <rPh sb="0" eb="2">
      <t>オツシュ</t>
    </rPh>
    <rPh sb="2" eb="4">
      <t>ショウボウ</t>
    </rPh>
    <rPh sb="4" eb="6">
      <t>セツビ</t>
    </rPh>
    <rPh sb="6" eb="7">
      <t>シ</t>
    </rPh>
    <phoneticPr fontId="2"/>
  </si>
  <si>
    <t>技能検定（技能士）</t>
    <rPh sb="0" eb="2">
      <t>ギノウ</t>
    </rPh>
    <rPh sb="2" eb="4">
      <t>ケンテイ</t>
    </rPh>
    <rPh sb="5" eb="7">
      <t>ギノウ</t>
    </rPh>
    <rPh sb="7" eb="8">
      <t>シ</t>
    </rPh>
    <phoneticPr fontId="2"/>
  </si>
  <si>
    <t>イ該当　所定学科卒業＋実務経験</t>
    <rPh sb="1" eb="3">
      <t>ガイトウ</t>
    </rPh>
    <rPh sb="4" eb="6">
      <t>ショテイ</t>
    </rPh>
    <rPh sb="6" eb="8">
      <t>ガッカ</t>
    </rPh>
    <rPh sb="8" eb="10">
      <t>ソツギョウ</t>
    </rPh>
    <rPh sb="11" eb="13">
      <t>ジツム</t>
    </rPh>
    <rPh sb="13" eb="15">
      <t>ケイケン</t>
    </rPh>
    <phoneticPr fontId="2"/>
  </si>
  <si>
    <t>ロ該当　実務経験１０年</t>
    <rPh sb="1" eb="3">
      <t>ガイトウ</t>
    </rPh>
    <rPh sb="4" eb="6">
      <t>ジツム</t>
    </rPh>
    <rPh sb="6" eb="8">
      <t>ケイケン</t>
    </rPh>
    <rPh sb="10" eb="11">
      <t>ネン</t>
    </rPh>
    <phoneticPr fontId="2"/>
  </si>
  <si>
    <t>ハ該当　大臣認定（イ・ロと同等以上と認められるもの）</t>
    <rPh sb="1" eb="3">
      <t>ガイトウ</t>
    </rPh>
    <rPh sb="4" eb="6">
      <t>ダイジン</t>
    </rPh>
    <rPh sb="6" eb="8">
      <t>ニンテイ</t>
    </rPh>
    <rPh sb="13" eb="15">
      <t>ドウトウ</t>
    </rPh>
    <rPh sb="15" eb="17">
      <t>イジョウ</t>
    </rPh>
    <rPh sb="18" eb="19">
      <t>ミト</t>
    </rPh>
    <phoneticPr fontId="2"/>
  </si>
  <si>
    <t>資格（主なもの）</t>
    <rPh sb="0" eb="2">
      <t>シカク</t>
    </rPh>
    <rPh sb="3" eb="4">
      <t>オモ</t>
    </rPh>
    <phoneticPr fontId="2"/>
  </si>
  <si>
    <t>貴社名</t>
    <rPh sb="0" eb="2">
      <t>キシャ</t>
    </rPh>
    <rPh sb="2" eb="3">
      <t>メイ</t>
    </rPh>
    <phoneticPr fontId="2"/>
  </si>
  <si>
    <t>1.</t>
    <phoneticPr fontId="2"/>
  </si>
  <si>
    <t>2.</t>
    <phoneticPr fontId="2"/>
  </si>
  <si>
    <t>3.</t>
    <phoneticPr fontId="2"/>
  </si>
  <si>
    <t>このエクセルで工事経歴書を作成します。</t>
    <rPh sb="7" eb="9">
      <t>コウジ</t>
    </rPh>
    <rPh sb="9" eb="12">
      <t>ケイレキショ</t>
    </rPh>
    <rPh sb="13" eb="15">
      <t>サクセイ</t>
    </rPh>
    <phoneticPr fontId="2"/>
  </si>
  <si>
    <t>まず、貴社名を入力してください。</t>
    <rPh sb="3" eb="5">
      <t>キシャ</t>
    </rPh>
    <rPh sb="5" eb="6">
      <t>メイ</t>
    </rPh>
    <rPh sb="7" eb="9">
      <t>ニュウリョク</t>
    </rPh>
    <phoneticPr fontId="2"/>
  </si>
  <si>
    <t>工事経歴書の記載する技術者氏名を右の表に</t>
    <rPh sb="0" eb="2">
      <t>コウジ</t>
    </rPh>
    <rPh sb="2" eb="5">
      <t>ケイレキショ</t>
    </rPh>
    <rPh sb="6" eb="8">
      <t>キサイ</t>
    </rPh>
    <rPh sb="10" eb="15">
      <t>ギジュツシャシメイ</t>
    </rPh>
    <rPh sb="16" eb="17">
      <t>ミギ</t>
    </rPh>
    <rPh sb="18" eb="19">
      <t>ヒョウ</t>
    </rPh>
    <phoneticPr fontId="2"/>
  </si>
  <si>
    <t>入力してください。</t>
    <rPh sb="0" eb="2">
      <t>ニュウリョク</t>
    </rPh>
    <phoneticPr fontId="2"/>
  </si>
  <si>
    <t>4.</t>
    <phoneticPr fontId="2"/>
  </si>
  <si>
    <t>技術者の資格を選択してください。</t>
    <rPh sb="0" eb="3">
      <t>ギジュツシャ</t>
    </rPh>
    <rPh sb="4" eb="6">
      <t>シカク</t>
    </rPh>
    <rPh sb="7" eb="9">
      <t>センタク</t>
    </rPh>
    <phoneticPr fontId="2"/>
  </si>
  <si>
    <t>5.</t>
    <phoneticPr fontId="2"/>
  </si>
  <si>
    <t>工事経歴書の入力は、シート「ENTRY」に</t>
    <rPh sb="0" eb="2">
      <t>コウジ</t>
    </rPh>
    <rPh sb="2" eb="5">
      <t>ケイレキショ</t>
    </rPh>
    <rPh sb="6" eb="8">
      <t>ニュウリョク</t>
    </rPh>
    <phoneticPr fontId="2"/>
  </si>
  <si>
    <t>6.</t>
    <phoneticPr fontId="2"/>
  </si>
  <si>
    <t>入力完了すると、シート「Sheet1」に反映されます。</t>
    <rPh sb="0" eb="2">
      <t>ニュウリョク</t>
    </rPh>
    <rPh sb="2" eb="4">
      <t>カンリョウ</t>
    </rPh>
    <rPh sb="20" eb="22">
      <t>ハンエイ</t>
    </rPh>
    <phoneticPr fontId="2"/>
  </si>
  <si>
    <t>7.</t>
    <phoneticPr fontId="2"/>
  </si>
  <si>
    <t>シート「Sheet1」を印刷すれば工事経歴書の完成です。</t>
    <rPh sb="12" eb="14">
      <t>インサツ</t>
    </rPh>
    <rPh sb="17" eb="22">
      <t>コウジケイレキショ</t>
    </rPh>
    <rPh sb="23" eb="25">
      <t>カンセイ</t>
    </rPh>
    <phoneticPr fontId="2"/>
  </si>
  <si>
    <t>8.</t>
    <phoneticPr fontId="2"/>
  </si>
  <si>
    <t>しないでください。</t>
    <phoneticPr fontId="2"/>
  </si>
  <si>
    <t>9.</t>
    <phoneticPr fontId="2"/>
  </si>
  <si>
    <t>記入要領</t>
    <rPh sb="0" eb="2">
      <t>キニュウ</t>
    </rPh>
    <rPh sb="2" eb="4">
      <t>ヨウリョウ</t>
    </rPh>
    <phoneticPr fontId="2"/>
  </si>
  <si>
    <t>黄色地のセルはプルダウンリストから選択してください。</t>
    <phoneticPr fontId="2"/>
  </si>
  <si>
    <t>白地のセルに入力します。「注文者」「工事件名」「請負金額（千円）」「うち○○の金額」</t>
    <rPh sb="0" eb="2">
      <t>シロジ</t>
    </rPh>
    <rPh sb="6" eb="8">
      <t>ニュウリョク</t>
    </rPh>
    <rPh sb="13" eb="15">
      <t>チュウモン</t>
    </rPh>
    <rPh sb="15" eb="16">
      <t>シャ</t>
    </rPh>
    <rPh sb="18" eb="20">
      <t>コウジ</t>
    </rPh>
    <rPh sb="20" eb="22">
      <t>ケンメイ</t>
    </rPh>
    <rPh sb="24" eb="26">
      <t>ウケオイ</t>
    </rPh>
    <rPh sb="26" eb="28">
      <t>キンガク</t>
    </rPh>
    <rPh sb="29" eb="31">
      <t>センエン</t>
    </rPh>
    <rPh sb="39" eb="41">
      <t>キンガク</t>
    </rPh>
    <phoneticPr fontId="2"/>
  </si>
  <si>
    <t>「元請下請の別」「ＪＶの別」「都道府県」「市区町村」「主任又は監理の別」「配置技術者」「着工年月」「完成年月」</t>
    <rPh sb="27" eb="29">
      <t>シュニン</t>
    </rPh>
    <rPh sb="29" eb="30">
      <t>マタ</t>
    </rPh>
    <rPh sb="31" eb="33">
      <t>カンリ</t>
    </rPh>
    <rPh sb="34" eb="35">
      <t>ベツ</t>
    </rPh>
    <rPh sb="37" eb="39">
      <t>ハイチ</t>
    </rPh>
    <rPh sb="39" eb="42">
      <t>ギジュツシャ</t>
    </rPh>
    <rPh sb="44" eb="46">
      <t>チャッコウ</t>
    </rPh>
    <rPh sb="46" eb="48">
      <t>ネンゲツ</t>
    </rPh>
    <rPh sb="50" eb="52">
      <t>カンセイ</t>
    </rPh>
    <rPh sb="52" eb="54">
      <t>ネンゲツ</t>
    </rPh>
    <phoneticPr fontId="2"/>
  </si>
  <si>
    <t>シート「Sheet1」やその他のシートは入力・編集等</t>
    <rPh sb="14" eb="15">
      <t>タ</t>
    </rPh>
    <rPh sb="20" eb="22">
      <t>ニュウリョク</t>
    </rPh>
    <rPh sb="23" eb="25">
      <t>ヘンシュウ</t>
    </rPh>
    <rPh sb="25" eb="26">
      <t>トウ</t>
    </rPh>
    <phoneticPr fontId="2"/>
  </si>
  <si>
    <t>これは工事経歴書１枚用です。</t>
    <rPh sb="3" eb="8">
      <t>コウジケイレキショ</t>
    </rPh>
    <rPh sb="9" eb="10">
      <t>マイ</t>
    </rPh>
    <rPh sb="10" eb="11">
      <t>ヨウ</t>
    </rPh>
    <phoneticPr fontId="2"/>
  </si>
  <si>
    <t>13件以上の工事経歴書を作成する場合は別になります。</t>
    <rPh sb="2" eb="3">
      <t>ケン</t>
    </rPh>
    <rPh sb="3" eb="5">
      <t>イジョウ</t>
    </rPh>
    <rPh sb="6" eb="8">
      <t>コウジ</t>
    </rPh>
    <rPh sb="8" eb="10">
      <t>ケイレキ</t>
    </rPh>
    <rPh sb="10" eb="11">
      <t>ショ</t>
    </rPh>
    <rPh sb="12" eb="14">
      <t>サクセイ</t>
    </rPh>
    <rPh sb="16" eb="18">
      <t>バアイ</t>
    </rPh>
    <rPh sb="19" eb="20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</si>
</sst>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0_ "/>
    <numFmt numFmtId="177" formatCode="yyyy/m/d;@"/>
    <numFmt numFmtId="178" formatCode="[$-411]ggge&quot;年&quot;m&quot;月&quot;d&quot;日&quot;;@"/>
    <numFmt numFmtId="179" formatCode="[$-411]ggge&quot;年&quot;m&quot;月&quot;"/>
    <numFmt numFmtId="180" formatCode="#,##0_ ;[Red]\-#,##0\ "/>
  </numFmts>
  <fonts count="43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4"/>
      <color indexed="17"/>
      <name val="ＭＳ ゴシック"/>
      <family val="3"/>
      <charset val="128"/>
    </font>
    <font>
      <b/>
      <sz val="18"/>
      <color indexed="17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81"/>
      <name val="ＭＳ ゴシック"/>
      <family val="3"/>
      <charset val="128"/>
    </font>
    <font>
      <sz val="11"/>
      <color rgb="FF002060"/>
      <name val="ＭＳ ゴシック"/>
      <family val="3"/>
      <charset val="128"/>
    </font>
    <font>
      <sz val="12"/>
      <color rgb="FF00206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.5"/>
      <color indexed="8"/>
      <name val="ＭＳ ゴシック"/>
      <family val="3"/>
      <charset val="128"/>
    </font>
    <font>
      <sz val="11.5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2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3"/>
      <color rgb="FF002060"/>
      <name val="ＭＳ ゴシック"/>
      <family val="3"/>
      <charset val="128"/>
    </font>
    <font>
      <sz val="16"/>
      <color rgb="FF00206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color theme="0" tint="-0.249977111117893"/>
      <name val="ＭＳ ゴシック"/>
      <family val="3"/>
      <charset val="128"/>
    </font>
    <font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/>
    <xf numFmtId="3" fontId="4" fillId="0" borderId="0" xfId="2" applyNumberFormat="1" applyFont="1"/>
    <xf numFmtId="0" fontId="0" fillId="0" borderId="7" xfId="0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>
      <alignment vertical="center"/>
    </xf>
    <xf numFmtId="0" fontId="0" fillId="3" borderId="7" xfId="0" applyFill="1" applyBorder="1">
      <alignment vertical="center"/>
    </xf>
    <xf numFmtId="0" fontId="3" fillId="3" borderId="7" xfId="0" applyFont="1" applyFill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3" borderId="8" xfId="0" applyFill="1" applyBorder="1">
      <alignment vertical="center"/>
    </xf>
    <xf numFmtId="177" fontId="0" fillId="0" borderId="9" xfId="0" applyNumberFormat="1" applyBorder="1">
      <alignment vertical="center"/>
    </xf>
    <xf numFmtId="0" fontId="0" fillId="3" borderId="9" xfId="0" applyFill="1" applyBorder="1">
      <alignment vertical="center"/>
    </xf>
    <xf numFmtId="178" fontId="4" fillId="0" borderId="0" xfId="2" applyNumberFormat="1" applyFont="1"/>
    <xf numFmtId="0" fontId="18" fillId="0" borderId="0" xfId="3" applyFont="1" applyAlignment="1">
      <alignment horizontal="distributed" vertical="center"/>
    </xf>
    <xf numFmtId="0" fontId="19" fillId="0" borderId="0" xfId="3" applyFont="1">
      <alignment vertical="center"/>
    </xf>
    <xf numFmtId="0" fontId="20" fillId="0" borderId="0" xfId="3" applyFont="1">
      <alignment vertical="center"/>
    </xf>
    <xf numFmtId="0" fontId="22" fillId="0" borderId="0" xfId="3" applyFont="1">
      <alignment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30" fillId="0" borderId="0" xfId="3" applyFont="1" applyAlignment="1">
      <alignment horizontal="right" vertical="center"/>
    </xf>
    <xf numFmtId="0" fontId="29" fillId="0" borderId="0" xfId="3" applyFont="1">
      <alignment vertical="center"/>
    </xf>
    <xf numFmtId="0" fontId="21" fillId="0" borderId="0" xfId="3" applyFont="1">
      <alignment vertical="center"/>
    </xf>
    <xf numFmtId="0" fontId="34" fillId="0" borderId="14" xfId="3" applyFont="1" applyBorder="1" applyAlignment="1">
      <alignment horizontal="center"/>
    </xf>
    <xf numFmtId="0" fontId="34" fillId="0" borderId="43" xfId="3" applyFont="1" applyBorder="1" applyAlignment="1">
      <alignment horizontal="center"/>
    </xf>
    <xf numFmtId="0" fontId="34" fillId="0" borderId="48" xfId="3" applyFont="1" applyBorder="1" applyAlignment="1">
      <alignment horizontal="center"/>
    </xf>
    <xf numFmtId="0" fontId="34" fillId="0" borderId="52" xfId="3" applyFont="1" applyBorder="1" applyAlignment="1">
      <alignment horizontal="center"/>
    </xf>
    <xf numFmtId="0" fontId="21" fillId="0" borderId="13" xfId="3" applyFont="1" applyBorder="1" applyAlignment="1">
      <alignment horizontal="center" vertical="center" shrinkToFit="1"/>
    </xf>
    <xf numFmtId="0" fontId="21" fillId="0" borderId="59" xfId="3" applyFont="1" applyBorder="1" applyAlignment="1">
      <alignment horizontal="center" vertical="center" shrinkToFit="1"/>
    </xf>
    <xf numFmtId="0" fontId="22" fillId="0" borderId="61" xfId="3" applyFont="1" applyBorder="1">
      <alignment vertical="center"/>
    </xf>
    <xf numFmtId="0" fontId="22" fillId="0" borderId="62" xfId="3" applyFont="1" applyBorder="1">
      <alignment vertical="center"/>
    </xf>
    <xf numFmtId="0" fontId="21" fillId="0" borderId="13" xfId="3" applyFont="1" applyBorder="1" applyAlignment="1">
      <alignment horizontal="center" vertical="center"/>
    </xf>
    <xf numFmtId="0" fontId="36" fillId="0" borderId="0" xfId="3" applyFont="1" applyAlignment="1">
      <alignment horizontal="justify" vertical="center"/>
    </xf>
    <xf numFmtId="0" fontId="36" fillId="0" borderId="0" xfId="3" applyFont="1">
      <alignment vertical="center"/>
    </xf>
    <xf numFmtId="0" fontId="38" fillId="0" borderId="41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 wrapText="1" shrinkToFit="1"/>
    </xf>
    <xf numFmtId="0" fontId="38" fillId="0" borderId="37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 shrinkToFit="1"/>
    </xf>
    <xf numFmtId="0" fontId="12" fillId="0" borderId="46" xfId="3" applyFont="1" applyBorder="1" applyAlignment="1">
      <alignment horizontal="center" vertical="center" wrapText="1" shrinkToFit="1"/>
    </xf>
    <xf numFmtId="0" fontId="38" fillId="0" borderId="49" xfId="3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49" fontId="12" fillId="0" borderId="7" xfId="3" applyNumberFormat="1" applyFont="1" applyBorder="1" applyAlignment="1">
      <alignment horizontal="center" vertical="center" wrapText="1" shrinkToFit="1"/>
    </xf>
    <xf numFmtId="0" fontId="37" fillId="0" borderId="0" xfId="3" applyFont="1">
      <alignment vertical="center"/>
    </xf>
    <xf numFmtId="0" fontId="37" fillId="0" borderId="0" xfId="3" applyFont="1" applyAlignment="1">
      <alignment vertical="center" shrinkToFit="1"/>
    </xf>
    <xf numFmtId="38" fontId="37" fillId="0" borderId="7" xfId="3" applyNumberFormat="1" applyFont="1" applyBorder="1" applyAlignment="1">
      <alignment vertical="center" shrinkToFit="1"/>
    </xf>
    <xf numFmtId="0" fontId="37" fillId="0" borderId="0" xfId="3" applyFont="1" applyAlignment="1">
      <alignment horizontal="right" vertical="center"/>
    </xf>
    <xf numFmtId="0" fontId="0" fillId="5" borderId="7" xfId="0" applyNumberFormat="1" applyFill="1" applyBorder="1">
      <alignment vertical="center"/>
    </xf>
    <xf numFmtId="0" fontId="0" fillId="5" borderId="7" xfId="0" applyFill="1" applyBorder="1">
      <alignment vertical="center"/>
    </xf>
    <xf numFmtId="0" fontId="0" fillId="4" borderId="7" xfId="0" applyNumberFormat="1" applyFill="1" applyBorder="1">
      <alignment vertical="center"/>
    </xf>
    <xf numFmtId="0" fontId="0" fillId="4" borderId="7" xfId="0" applyFill="1" applyBorder="1">
      <alignment vertical="center"/>
    </xf>
    <xf numFmtId="0" fontId="0" fillId="0" borderId="3" xfId="0" applyFill="1" applyBorder="1">
      <alignment vertical="center"/>
    </xf>
    <xf numFmtId="0" fontId="37" fillId="0" borderId="7" xfId="3" applyFont="1" applyBorder="1">
      <alignment vertical="center"/>
    </xf>
    <xf numFmtId="179" fontId="37" fillId="0" borderId="7" xfId="3" applyNumberFormat="1" applyFont="1" applyBorder="1" applyAlignment="1">
      <alignment vertical="center" shrinkToFit="1"/>
    </xf>
    <xf numFmtId="0" fontId="22" fillId="0" borderId="0" xfId="3" applyNumberFormat="1" applyFont="1" applyBorder="1">
      <alignment vertical="center"/>
    </xf>
    <xf numFmtId="0" fontId="37" fillId="0" borderId="10" xfId="3" applyNumberFormat="1" applyFont="1" applyBorder="1" applyAlignment="1">
      <alignment vertical="center" shrinkToFit="1"/>
    </xf>
    <xf numFmtId="0" fontId="37" fillId="0" borderId="0" xfId="3" applyNumberFormat="1" applyFont="1" applyBorder="1" applyAlignment="1">
      <alignment vertical="center" shrinkToFit="1"/>
    </xf>
    <xf numFmtId="0" fontId="22" fillId="0" borderId="1" xfId="3" applyFont="1" applyBorder="1">
      <alignment vertical="center"/>
    </xf>
    <xf numFmtId="49" fontId="4" fillId="0" borderId="0" xfId="2" applyNumberFormat="1" applyFont="1" applyFill="1"/>
    <xf numFmtId="49" fontId="40" fillId="4" borderId="68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vertical="center" wrapText="1"/>
      <protection locked="0"/>
    </xf>
    <xf numFmtId="49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2" applyNumberFormat="1" applyFont="1" applyFill="1" applyBorder="1" applyAlignment="1" applyProtection="1">
      <alignment horizontal="left" vertical="center" wrapText="1"/>
      <protection locked="0"/>
    </xf>
    <xf numFmtId="3" fontId="6" fillId="0" borderId="0" xfId="2" applyNumberFormat="1" applyFont="1" applyFill="1" applyBorder="1" applyAlignment="1" applyProtection="1">
      <alignment vertical="center" shrinkToFit="1"/>
      <protection locked="0"/>
    </xf>
    <xf numFmtId="176" fontId="6" fillId="0" borderId="0" xfId="2" applyNumberFormat="1" applyFont="1" applyFill="1" applyBorder="1" applyAlignment="1" applyProtection="1">
      <alignment horizontal="center" vertical="center"/>
      <protection locked="0"/>
    </xf>
    <xf numFmtId="49" fontId="4" fillId="0" borderId="0" xfId="2" applyNumberFormat="1" applyFont="1" applyFill="1" applyBorder="1"/>
    <xf numFmtId="49" fontId="4" fillId="0" borderId="0" xfId="2" applyNumberFormat="1" applyFont="1" applyFill="1" applyBorder="1" applyAlignment="1">
      <alignment horizontal="center" vertical="center" wrapText="1"/>
    </xf>
    <xf numFmtId="5" fontId="4" fillId="0" borderId="0" xfId="2" applyNumberFormat="1" applyFont="1" applyFill="1" applyBorder="1" applyAlignment="1">
      <alignment vertical="center" shrinkToFit="1"/>
    </xf>
    <xf numFmtId="3" fontId="4" fillId="0" borderId="0" xfId="2" applyNumberFormat="1" applyFont="1" applyFill="1" applyBorder="1"/>
    <xf numFmtId="49" fontId="4" fillId="0" borderId="7" xfId="2" applyNumberFormat="1" applyFont="1" applyFill="1" applyBorder="1" applyAlignment="1" applyProtection="1">
      <alignment vertical="center" wrapText="1"/>
      <protection locked="0"/>
    </xf>
    <xf numFmtId="49" fontId="4" fillId="4" borderId="7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4" fillId="4" borderId="7" xfId="2" applyNumberFormat="1" applyFont="1" applyFill="1" applyBorder="1" applyAlignment="1" applyProtection="1">
      <alignment horizontal="left" vertical="center" wrapText="1"/>
      <protection locked="0"/>
    </xf>
    <xf numFmtId="3" fontId="6" fillId="0" borderId="7" xfId="2" applyNumberFormat="1" applyFont="1" applyFill="1" applyBorder="1" applyAlignment="1" applyProtection="1">
      <alignment vertical="center" shrinkToFit="1"/>
      <protection locked="0"/>
    </xf>
    <xf numFmtId="176" fontId="6" fillId="4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2" borderId="7" xfId="0" applyFont="1" applyFill="1" applyBorder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right" vertical="center"/>
    </xf>
    <xf numFmtId="180" fontId="39" fillId="0" borderId="42" xfId="4" applyNumberFormat="1" applyFont="1" applyBorder="1" applyAlignment="1">
      <alignment horizontal="right" vertical="center" shrinkToFit="1"/>
    </xf>
    <xf numFmtId="180" fontId="39" fillId="0" borderId="38" xfId="4" applyNumberFormat="1" applyFont="1" applyBorder="1" applyAlignment="1">
      <alignment horizontal="right" vertical="center" shrinkToFit="1"/>
    </xf>
    <xf numFmtId="180" fontId="39" fillId="0" borderId="51" xfId="4" applyNumberFormat="1" applyFont="1" applyBorder="1" applyAlignment="1">
      <alignment horizontal="right" vertical="center" shrinkToFit="1"/>
    </xf>
    <xf numFmtId="180" fontId="37" fillId="0" borderId="7" xfId="1" applyNumberFormat="1" applyFont="1" applyBorder="1" applyAlignment="1">
      <alignment vertical="center" shrinkToFit="1"/>
    </xf>
    <xf numFmtId="49" fontId="16" fillId="2" borderId="7" xfId="2" applyNumberFormat="1" applyFont="1" applyFill="1" applyBorder="1" applyAlignment="1" applyProtection="1">
      <alignment horizontal="center" vertical="center"/>
    </xf>
    <xf numFmtId="49" fontId="17" fillId="2" borderId="7" xfId="2" applyNumberFormat="1" applyFont="1" applyFill="1" applyBorder="1" applyAlignment="1" applyProtection="1">
      <alignment horizontal="center" vertical="center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0" fontId="5" fillId="2" borderId="7" xfId="2" applyNumberFormat="1" applyFont="1" applyFill="1" applyBorder="1" applyAlignment="1" applyProtection="1">
      <alignment horizontal="center" vertical="center" shrinkToFit="1"/>
    </xf>
    <xf numFmtId="49" fontId="4" fillId="2" borderId="67" xfId="2" applyNumberFormat="1" applyFont="1" applyFill="1" applyBorder="1" applyAlignment="1" applyProtection="1">
      <alignment horizontal="center" vertical="center" shrinkToFit="1"/>
    </xf>
    <xf numFmtId="0" fontId="40" fillId="2" borderId="68" xfId="2" applyNumberFormat="1" applyFont="1" applyFill="1" applyBorder="1" applyAlignment="1" applyProtection="1">
      <alignment horizontal="center" vertical="center" shrinkToFit="1"/>
    </xf>
    <xf numFmtId="5" fontId="5" fillId="2" borderId="67" xfId="2" applyNumberFormat="1" applyFont="1" applyFill="1" applyBorder="1" applyAlignment="1" applyProtection="1">
      <alignment horizontal="center" vertical="center" shrinkToFit="1"/>
    </xf>
    <xf numFmtId="0" fontId="40" fillId="2" borderId="7" xfId="2" applyNumberFormat="1" applyFont="1" applyFill="1" applyBorder="1" applyAlignment="1" applyProtection="1">
      <alignment horizontal="center" vertical="center" shrinkToFit="1"/>
    </xf>
    <xf numFmtId="0" fontId="6" fillId="0" borderId="7" xfId="0" applyFont="1" applyBorder="1" applyProtection="1">
      <alignment vertical="center"/>
      <protection locked="0"/>
    </xf>
    <xf numFmtId="0" fontId="6" fillId="4" borderId="7" xfId="0" applyFont="1" applyFill="1" applyBorder="1" applyProtection="1">
      <alignment vertical="center"/>
      <protection locked="0"/>
    </xf>
    <xf numFmtId="0" fontId="9" fillId="4" borderId="68" xfId="2" applyFont="1" applyFill="1" applyBorder="1" applyAlignment="1" applyProtection="1">
      <alignment horizontal="center" vertical="center" shrinkToFit="1"/>
      <protection locked="0"/>
    </xf>
    <xf numFmtId="49" fontId="7" fillId="0" borderId="8" xfId="2" applyNumberFormat="1" applyFont="1" applyBorder="1" applyAlignment="1" applyProtection="1">
      <alignment horizontal="center" vertical="center"/>
    </xf>
    <xf numFmtId="49" fontId="8" fillId="0" borderId="14" xfId="2" applyNumberFormat="1" applyFont="1" applyFill="1" applyBorder="1" applyAlignment="1" applyProtection="1">
      <alignment horizontal="center" vertical="center"/>
    </xf>
    <xf numFmtId="49" fontId="8" fillId="0" borderId="9" xfId="2" applyNumberFormat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5" fillId="2" borderId="67" xfId="2" applyNumberFormat="1" applyFont="1" applyFill="1" applyBorder="1" applyAlignment="1" applyProtection="1">
      <alignment horizontal="center" vertical="center" wrapText="1"/>
    </xf>
    <xf numFmtId="49" fontId="5" fillId="2" borderId="69" xfId="2" applyNumberFormat="1" applyFont="1" applyFill="1" applyBorder="1" applyAlignment="1" applyProtection="1">
      <alignment horizontal="center" vertical="center"/>
    </xf>
    <xf numFmtId="49" fontId="4" fillId="2" borderId="8" xfId="2" applyNumberFormat="1" applyFont="1" applyFill="1" applyBorder="1" applyAlignment="1">
      <alignment vertical="center" wrapText="1"/>
    </xf>
    <xf numFmtId="49" fontId="4" fillId="2" borderId="9" xfId="2" applyNumberFormat="1" applyFont="1" applyFill="1" applyBorder="1" applyAlignment="1">
      <alignment vertical="center" wrapText="1"/>
    </xf>
    <xf numFmtId="49" fontId="41" fillId="0" borderId="0" xfId="3" applyNumberFormat="1" applyFont="1" applyAlignment="1">
      <alignment horizontal="center" vertical="center" shrinkToFit="1"/>
    </xf>
    <xf numFmtId="0" fontId="41" fillId="0" borderId="0" xfId="3" applyFont="1" applyAlignment="1">
      <alignment horizontal="center" vertical="center" shrinkToFit="1"/>
    </xf>
    <xf numFmtId="179" fontId="13" fillId="0" borderId="8" xfId="1" applyNumberFormat="1" applyFont="1" applyBorder="1" applyAlignment="1">
      <alignment horizontal="center" vertical="center" shrinkToFit="1"/>
    </xf>
    <xf numFmtId="0" fontId="13" fillId="0" borderId="14" xfId="1" applyNumberFormat="1" applyFont="1" applyBorder="1" applyAlignment="1">
      <alignment horizontal="center" vertical="center" shrinkToFit="1"/>
    </xf>
    <xf numFmtId="0" fontId="13" fillId="0" borderId="9" xfId="1" applyNumberFormat="1" applyFont="1" applyBorder="1" applyAlignment="1">
      <alignment horizontal="center" vertical="center" shrinkToFit="1"/>
    </xf>
    <xf numFmtId="179" fontId="13" fillId="0" borderId="8" xfId="3" applyNumberFormat="1" applyFont="1" applyBorder="1" applyAlignment="1">
      <alignment horizontal="center" vertical="center" shrinkToFit="1"/>
    </xf>
    <xf numFmtId="0" fontId="13" fillId="0" borderId="14" xfId="3" applyNumberFormat="1" applyFont="1" applyBorder="1" applyAlignment="1">
      <alignment horizontal="center" vertical="center" shrinkToFit="1"/>
    </xf>
    <xf numFmtId="0" fontId="13" fillId="0" borderId="65" xfId="3" applyNumberFormat="1" applyFont="1" applyBorder="1" applyAlignment="1">
      <alignment horizontal="center" vertical="center" shrinkToFit="1"/>
    </xf>
    <xf numFmtId="0" fontId="21" fillId="0" borderId="53" xfId="3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21" fillId="0" borderId="60" xfId="3" applyFont="1" applyBorder="1" applyAlignment="1">
      <alignment horizontal="center" vertical="center"/>
    </xf>
    <xf numFmtId="38" fontId="39" fillId="0" borderId="20" xfId="4" applyFont="1" applyBorder="1" applyAlignment="1">
      <alignment horizontal="right" vertical="center" shrinkToFit="1"/>
    </xf>
    <xf numFmtId="38" fontId="39" fillId="0" borderId="10" xfId="4" applyFont="1" applyBorder="1" applyAlignment="1">
      <alignment horizontal="right" vertical="center" shrinkToFit="1"/>
    </xf>
    <xf numFmtId="38" fontId="39" fillId="0" borderId="61" xfId="4" applyFont="1" applyBorder="1" applyAlignment="1">
      <alignment horizontal="right" vertical="center" shrinkToFit="1"/>
    </xf>
    <xf numFmtId="0" fontId="34" fillId="0" borderId="54" xfId="3" applyFont="1" applyBorder="1" applyAlignment="1"/>
    <xf numFmtId="0" fontId="34" fillId="0" borderId="9" xfId="3" applyFont="1" applyBorder="1" applyAlignment="1"/>
    <xf numFmtId="0" fontId="34" fillId="0" borderId="45" xfId="3" applyFont="1" applyBorder="1" applyAlignment="1"/>
    <xf numFmtId="180" fontId="39" fillId="0" borderId="20" xfId="4" applyNumberFormat="1" applyFont="1" applyBorder="1" applyAlignment="1">
      <alignment horizontal="right" vertical="center" shrinkToFit="1"/>
    </xf>
    <xf numFmtId="180" fontId="39" fillId="0" borderId="5" xfId="4" applyNumberFormat="1" applyFont="1" applyBorder="1" applyAlignment="1">
      <alignment horizontal="right" vertical="center" shrinkToFit="1"/>
    </xf>
    <xf numFmtId="180" fontId="39" fillId="0" borderId="10" xfId="4" applyNumberFormat="1" applyFont="1" applyBorder="1" applyAlignment="1">
      <alignment horizontal="right" vertical="center" shrinkToFit="1"/>
    </xf>
    <xf numFmtId="180" fontId="39" fillId="0" borderId="0" xfId="4" applyNumberFormat="1" applyFont="1" applyBorder="1" applyAlignment="1">
      <alignment horizontal="right" vertical="center" shrinkToFit="1"/>
    </xf>
    <xf numFmtId="180" fontId="39" fillId="0" borderId="61" xfId="4" applyNumberFormat="1" applyFont="1" applyBorder="1" applyAlignment="1">
      <alignment horizontal="right" vertical="center" shrinkToFit="1"/>
    </xf>
    <xf numFmtId="180" fontId="39" fillId="0" borderId="62" xfId="4" applyNumberFormat="1" applyFont="1" applyBorder="1" applyAlignment="1">
      <alignment horizontal="right" vertical="center" shrinkToFit="1"/>
    </xf>
    <xf numFmtId="0" fontId="34" fillId="0" borderId="55" xfId="3" applyFont="1" applyBorder="1" applyAlignment="1"/>
    <xf numFmtId="0" fontId="34" fillId="0" borderId="14" xfId="3" applyFont="1" applyBorder="1" applyAlignment="1"/>
    <xf numFmtId="0" fontId="34" fillId="0" borderId="48" xfId="3" applyFont="1" applyBorder="1" applyAlignment="1"/>
    <xf numFmtId="180" fontId="39" fillId="0" borderId="56" xfId="4" applyNumberFormat="1" applyFont="1" applyBorder="1" applyAlignment="1">
      <alignment horizontal="right" vertical="center" shrinkToFit="1"/>
    </xf>
    <xf numFmtId="180" fontId="39" fillId="0" borderId="33" xfId="4" applyNumberFormat="1" applyFont="1" applyBorder="1" applyAlignment="1">
      <alignment horizontal="right" vertical="center" shrinkToFit="1"/>
    </xf>
    <xf numFmtId="180" fontId="39" fillId="0" borderId="51" xfId="4" applyNumberFormat="1" applyFont="1" applyBorder="1" applyAlignment="1">
      <alignment horizontal="right" vertical="center" shrinkToFit="1"/>
    </xf>
    <xf numFmtId="0" fontId="21" fillId="0" borderId="6" xfId="3" applyFont="1" applyBorder="1" applyAlignment="1">
      <alignment horizontal="center" vertical="center" shrinkToFit="1"/>
    </xf>
    <xf numFmtId="0" fontId="21" fillId="0" borderId="57" xfId="3" applyFont="1" applyBorder="1" applyAlignment="1">
      <alignment horizontal="center" vertical="center" shrinkToFit="1"/>
    </xf>
    <xf numFmtId="38" fontId="39" fillId="0" borderId="12" xfId="4" applyFont="1" applyBorder="1" applyAlignment="1">
      <alignment horizontal="right" shrinkToFit="1"/>
    </xf>
    <xf numFmtId="38" fontId="39" fillId="0" borderId="3" xfId="4" applyFont="1" applyBorder="1" applyAlignment="1">
      <alignment horizontal="right" shrinkToFit="1"/>
    </xf>
    <xf numFmtId="0" fontId="35" fillId="0" borderId="62" xfId="3" applyFont="1" applyBorder="1" applyAlignment="1">
      <alignment horizontal="center" shrinkToFit="1"/>
    </xf>
    <xf numFmtId="0" fontId="35" fillId="0" borderId="63" xfId="3" applyFont="1" applyBorder="1" applyAlignment="1">
      <alignment horizontal="center" vertical="center" shrinkToFit="1"/>
    </xf>
    <xf numFmtId="0" fontId="35" fillId="0" borderId="64" xfId="3" applyFont="1" applyBorder="1" applyAlignment="1">
      <alignment horizontal="center" vertical="center" shrinkToFit="1"/>
    </xf>
    <xf numFmtId="38" fontId="21" fillId="0" borderId="61" xfId="4" applyFont="1" applyBorder="1" applyAlignment="1">
      <alignment horizontal="right" vertical="center"/>
    </xf>
    <xf numFmtId="38" fontId="21" fillId="0" borderId="62" xfId="4" applyFont="1" applyBorder="1" applyAlignment="1">
      <alignment horizontal="right" vertical="center"/>
    </xf>
    <xf numFmtId="179" fontId="13" fillId="0" borderId="47" xfId="3" applyNumberFormat="1" applyFont="1" applyBorder="1" applyAlignment="1">
      <alignment horizontal="center" vertical="center" shrinkToFit="1"/>
    </xf>
    <xf numFmtId="0" fontId="13" fillId="0" borderId="48" xfId="3" applyNumberFormat="1" applyFont="1" applyBorder="1" applyAlignment="1">
      <alignment horizontal="center" vertical="center" shrinkToFit="1"/>
    </xf>
    <xf numFmtId="0" fontId="13" fillId="0" borderId="66" xfId="3" applyNumberFormat="1" applyFont="1" applyBorder="1" applyAlignment="1">
      <alignment horizontal="center" vertical="center" shrinkToFit="1"/>
    </xf>
    <xf numFmtId="0" fontId="34" fillId="0" borderId="18" xfId="3" applyFont="1" applyBorder="1" applyAlignment="1"/>
    <xf numFmtId="0" fontId="34" fillId="0" borderId="16" xfId="3" applyFont="1" applyBorder="1" applyAlignment="1"/>
    <xf numFmtId="0" fontId="34" fillId="0" borderId="63" xfId="3" applyFont="1" applyBorder="1" applyAlignment="1"/>
    <xf numFmtId="38" fontId="39" fillId="0" borderId="12" xfId="3" applyNumberFormat="1" applyFont="1" applyBorder="1" applyAlignment="1">
      <alignment horizontal="right" shrinkToFit="1"/>
    </xf>
    <xf numFmtId="0" fontId="39" fillId="0" borderId="3" xfId="3" applyFont="1" applyBorder="1" applyAlignment="1">
      <alignment horizontal="right" shrinkToFit="1"/>
    </xf>
    <xf numFmtId="0" fontId="12" fillId="0" borderId="44" xfId="3" applyFont="1" applyBorder="1" applyAlignment="1">
      <alignment vertical="center" wrapText="1" shrinkToFit="1"/>
    </xf>
    <xf numFmtId="0" fontId="12" fillId="0" borderId="45" xfId="3" applyFont="1" applyBorder="1" applyAlignment="1">
      <alignment vertical="center" wrapText="1" shrinkToFit="1"/>
    </xf>
    <xf numFmtId="0" fontId="12" fillId="0" borderId="47" xfId="3" applyFont="1" applyBorder="1" applyAlignment="1">
      <alignment vertical="center" wrapText="1"/>
    </xf>
    <xf numFmtId="0" fontId="12" fillId="0" borderId="48" xfId="3" applyFont="1" applyBorder="1" applyAlignment="1">
      <alignment vertical="center" wrapText="1"/>
    </xf>
    <xf numFmtId="0" fontId="12" fillId="0" borderId="45" xfId="3" applyFont="1" applyBorder="1" applyAlignment="1">
      <alignment vertical="center" wrapText="1"/>
    </xf>
    <xf numFmtId="0" fontId="12" fillId="0" borderId="47" xfId="3" applyFont="1" applyBorder="1" applyAlignment="1">
      <alignment horizontal="center" vertical="center" wrapText="1"/>
    </xf>
    <xf numFmtId="0" fontId="12" fillId="0" borderId="48" xfId="3" applyFont="1" applyBorder="1" applyAlignment="1">
      <alignment horizontal="center" vertical="center" wrapText="1"/>
    </xf>
    <xf numFmtId="0" fontId="12" fillId="0" borderId="45" xfId="3" applyFont="1" applyBorder="1" applyAlignment="1">
      <alignment horizontal="center" vertical="center" wrapText="1"/>
    </xf>
    <xf numFmtId="0" fontId="38" fillId="0" borderId="45" xfId="3" applyFont="1" applyBorder="1" applyAlignment="1">
      <alignment horizontal="center" vertical="center"/>
    </xf>
    <xf numFmtId="0" fontId="38" fillId="0" borderId="50" xfId="3" applyFont="1" applyBorder="1" applyAlignment="1">
      <alignment horizontal="center" vertical="center"/>
    </xf>
    <xf numFmtId="180" fontId="39" fillId="0" borderId="47" xfId="4" applyNumberFormat="1" applyFont="1" applyBorder="1" applyAlignment="1">
      <alignment horizontal="right" vertical="center" shrinkToFit="1"/>
    </xf>
    <xf numFmtId="180" fontId="39" fillId="0" borderId="48" xfId="4" applyNumberFormat="1" applyFont="1" applyBorder="1" applyAlignment="1">
      <alignment horizontal="right" vertical="center" shrinkToFit="1"/>
    </xf>
    <xf numFmtId="179" fontId="13" fillId="0" borderId="47" xfId="1" applyNumberFormat="1" applyFont="1" applyBorder="1" applyAlignment="1">
      <alignment horizontal="center" vertical="center" shrinkToFit="1"/>
    </xf>
    <xf numFmtId="0" fontId="13" fillId="0" borderId="48" xfId="1" applyNumberFormat="1" applyFont="1" applyBorder="1" applyAlignment="1">
      <alignment horizontal="center" vertical="center" shrinkToFit="1"/>
    </xf>
    <xf numFmtId="0" fontId="13" fillId="0" borderId="45" xfId="1" applyNumberFormat="1" applyFont="1" applyBorder="1" applyAlignment="1">
      <alignment horizontal="center" vertical="center" shrinkToFit="1"/>
    </xf>
    <xf numFmtId="0" fontId="12" fillId="0" borderId="40" xfId="3" applyFont="1" applyBorder="1" applyAlignment="1">
      <alignment vertical="center" wrapText="1" shrinkToFit="1"/>
    </xf>
    <xf numFmtId="0" fontId="12" fillId="0" borderId="9" xfId="3" applyFont="1" applyBorder="1" applyAlignment="1">
      <alignment vertical="center" wrapText="1" shrinkToFit="1"/>
    </xf>
    <xf numFmtId="0" fontId="12" fillId="0" borderId="8" xfId="3" applyFont="1" applyBorder="1" applyAlignment="1">
      <alignment vertical="center" wrapText="1"/>
    </xf>
    <xf numFmtId="0" fontId="12" fillId="0" borderId="14" xfId="3" applyFont="1" applyBorder="1" applyAlignment="1">
      <alignment vertical="center" wrapText="1"/>
    </xf>
    <xf numFmtId="0" fontId="12" fillId="0" borderId="9" xfId="3" applyFont="1" applyBorder="1" applyAlignment="1">
      <alignment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38" fillId="0" borderId="9" xfId="3" applyFont="1" applyBorder="1" applyAlignment="1">
      <alignment horizontal="center" vertical="center"/>
    </xf>
    <xf numFmtId="0" fontId="38" fillId="0" borderId="7" xfId="3" applyFont="1" applyBorder="1" applyAlignment="1">
      <alignment horizontal="center" vertical="center"/>
    </xf>
    <xf numFmtId="180" fontId="39" fillId="0" borderId="8" xfId="4" applyNumberFormat="1" applyFont="1" applyBorder="1" applyAlignment="1">
      <alignment horizontal="right" vertical="center" shrinkToFit="1"/>
    </xf>
    <xf numFmtId="180" fontId="39" fillId="0" borderId="14" xfId="4" applyNumberFormat="1" applyFont="1" applyBorder="1" applyAlignment="1">
      <alignment horizontal="right" vertical="center" shrinkToFit="1"/>
    </xf>
    <xf numFmtId="49" fontId="12" fillId="0" borderId="8" xfId="3" applyNumberFormat="1" applyFont="1" applyBorder="1" applyAlignment="1">
      <alignment horizontal="center" vertical="center" wrapText="1"/>
    </xf>
    <xf numFmtId="0" fontId="21" fillId="0" borderId="0" xfId="3" applyFont="1" applyBorder="1" applyAlignment="1">
      <alignment horizontal="center" vertical="center" wrapText="1"/>
    </xf>
    <xf numFmtId="0" fontId="21" fillId="0" borderId="16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33" xfId="3" applyFont="1" applyBorder="1" applyAlignment="1">
      <alignment horizontal="left" vertical="center"/>
    </xf>
    <xf numFmtId="0" fontId="21" fillId="0" borderId="16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49" fontId="12" fillId="0" borderId="40" xfId="3" applyNumberFormat="1" applyFont="1" applyBorder="1" applyAlignment="1">
      <alignment vertical="center" wrapText="1" shrinkToFit="1"/>
    </xf>
    <xf numFmtId="49" fontId="12" fillId="0" borderId="8" xfId="3" applyNumberFormat="1" applyFont="1" applyBorder="1" applyAlignment="1">
      <alignment vertical="center" wrapText="1"/>
    </xf>
    <xf numFmtId="0" fontId="12" fillId="0" borderId="14" xfId="3" applyNumberFormat="1" applyFont="1" applyBorder="1" applyAlignment="1">
      <alignment horizontal="center" vertical="center" wrapText="1"/>
    </xf>
    <xf numFmtId="0" fontId="12" fillId="0" borderId="9" xfId="3" applyNumberFormat="1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8" xfId="3" applyFont="1" applyBorder="1" applyAlignment="1">
      <alignment horizontal="center" vertical="center" wrapText="1"/>
    </xf>
    <xf numFmtId="0" fontId="21" fillId="0" borderId="23" xfId="3" applyFont="1" applyBorder="1" applyAlignment="1">
      <alignment horizontal="center" vertical="center" wrapText="1"/>
    </xf>
    <xf numFmtId="0" fontId="21" fillId="0" borderId="16" xfId="3" applyFont="1" applyBorder="1" applyAlignment="1">
      <alignment horizontal="center" vertical="center" wrapText="1"/>
    </xf>
    <xf numFmtId="0" fontId="21" fillId="0" borderId="36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19" xfId="3" applyFont="1" applyBorder="1" applyAlignment="1">
      <alignment horizontal="center" vertical="center" wrapText="1"/>
    </xf>
    <xf numFmtId="0" fontId="21" fillId="0" borderId="15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19" xfId="3" applyFont="1" applyBorder="1" applyAlignment="1">
      <alignment vertical="center" wrapText="1"/>
    </xf>
    <xf numFmtId="0" fontId="21" fillId="0" borderId="15" xfId="3" applyFont="1" applyBorder="1" applyAlignment="1">
      <alignment vertical="center" wrapText="1"/>
    </xf>
    <xf numFmtId="0" fontId="21" fillId="0" borderId="2" xfId="3" applyFont="1" applyBorder="1" applyAlignment="1">
      <alignment vertical="center" wrapText="1"/>
    </xf>
    <xf numFmtId="0" fontId="31" fillId="0" borderId="20" xfId="3" applyFont="1" applyBorder="1" applyAlignment="1">
      <alignment horizontal="justify" vertical="center" wrapText="1"/>
    </xf>
    <xf numFmtId="0" fontId="32" fillId="0" borderId="5" xfId="3" applyFont="1" applyBorder="1" applyAlignment="1">
      <alignment horizontal="justify" vertical="center" wrapText="1"/>
    </xf>
    <xf numFmtId="0" fontId="32" fillId="0" borderId="18" xfId="3" applyFont="1" applyBorder="1" applyAlignment="1">
      <alignment horizontal="justify" vertical="center" wrapText="1"/>
    </xf>
    <xf numFmtId="0" fontId="32" fillId="0" borderId="10" xfId="3" applyFont="1" applyBorder="1" applyAlignment="1">
      <alignment horizontal="justify" vertical="center" wrapText="1"/>
    </xf>
    <xf numFmtId="0" fontId="32" fillId="0" borderId="0" xfId="3" applyFont="1" applyAlignment="1">
      <alignment horizontal="justify" vertical="center" wrapText="1"/>
    </xf>
    <xf numFmtId="0" fontId="32" fillId="0" borderId="16" xfId="3" applyFont="1" applyBorder="1" applyAlignment="1">
      <alignment horizontal="justify" vertical="center" wrapText="1"/>
    </xf>
    <xf numFmtId="0" fontId="32" fillId="0" borderId="11" xfId="3" applyFont="1" applyBorder="1" applyAlignment="1">
      <alignment horizontal="justify" vertical="center" wrapText="1"/>
    </xf>
    <xf numFmtId="0" fontId="32" fillId="0" borderId="1" xfId="3" applyFont="1" applyBorder="1" applyAlignment="1">
      <alignment horizontal="justify" vertical="center" wrapText="1"/>
    </xf>
    <xf numFmtId="0" fontId="32" fillId="0" borderId="17" xfId="3" applyFont="1" applyBorder="1" applyAlignment="1">
      <alignment horizontal="justify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21" fillId="0" borderId="22" xfId="3" applyFont="1" applyBorder="1" applyAlignment="1">
      <alignment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7" xfId="3" applyFont="1" applyBorder="1" applyAlignment="1">
      <alignment vertical="center" wrapText="1"/>
    </xf>
    <xf numFmtId="0" fontId="33" fillId="0" borderId="24" xfId="3" applyFont="1" applyBorder="1" applyAlignment="1">
      <alignment horizontal="distributed"/>
    </xf>
    <xf numFmtId="0" fontId="33" fillId="0" borderId="25" xfId="3" applyFont="1" applyBorder="1" applyAlignment="1">
      <alignment horizontal="distributed"/>
    </xf>
    <xf numFmtId="0" fontId="33" fillId="0" borderId="26" xfId="3" applyFont="1" applyBorder="1" applyAlignment="1">
      <alignment horizontal="distributed"/>
    </xf>
    <xf numFmtId="0" fontId="21" fillId="0" borderId="10" xfId="3" applyFont="1" applyBorder="1" applyAlignment="1">
      <alignment horizontal="center" vertical="center" wrapText="1"/>
    </xf>
    <xf numFmtId="0" fontId="21" fillId="0" borderId="0" xfId="3" applyFont="1" applyBorder="1" applyAlignment="1">
      <alignment vertical="center" wrapText="1"/>
    </xf>
    <xf numFmtId="0" fontId="21" fillId="0" borderId="11" xfId="3" applyFont="1" applyBorder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27" xfId="3" applyFont="1" applyBorder="1" applyAlignment="1">
      <alignment horizontal="left" vertical="center" wrapText="1" shrinkToFit="1"/>
    </xf>
    <xf numFmtId="0" fontId="21" fillId="0" borderId="26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center" vertical="center" wrapText="1"/>
    </xf>
    <xf numFmtId="0" fontId="21" fillId="0" borderId="28" xfId="3" applyFont="1" applyBorder="1" applyAlignment="1">
      <alignment vertical="center" wrapText="1"/>
    </xf>
    <xf numFmtId="0" fontId="21" fillId="0" borderId="24" xfId="3" applyFont="1" applyBorder="1" applyAlignment="1">
      <alignment horizontal="left" vertical="center" wrapText="1" indent="1"/>
    </xf>
    <xf numFmtId="0" fontId="21" fillId="0" borderId="25" xfId="3" applyFont="1" applyBorder="1" applyAlignment="1">
      <alignment horizontal="left" vertical="center" wrapText="1" indent="1"/>
    </xf>
    <xf numFmtId="0" fontId="21" fillId="0" borderId="29" xfId="3" applyFont="1" applyBorder="1" applyAlignment="1">
      <alignment horizontal="left" vertical="center" wrapText="1" indent="1"/>
    </xf>
    <xf numFmtId="0" fontId="21" fillId="0" borderId="10" xfId="3" applyFont="1" applyBorder="1" applyAlignment="1">
      <alignment horizontal="left" vertical="center" wrapText="1" indent="1"/>
    </xf>
    <xf numFmtId="0" fontId="21" fillId="0" borderId="0" xfId="3" applyFont="1" applyBorder="1" applyAlignment="1">
      <alignment horizontal="left" vertical="center" wrapText="1" indent="1"/>
    </xf>
    <xf numFmtId="0" fontId="21" fillId="0" borderId="34" xfId="3" applyFont="1" applyBorder="1" applyAlignment="1">
      <alignment horizontal="left" vertical="center" wrapText="1" indent="1"/>
    </xf>
    <xf numFmtId="0" fontId="21" fillId="0" borderId="11" xfId="3" applyFont="1" applyBorder="1" applyAlignment="1">
      <alignment horizontal="left" vertical="center" wrapText="1" indent="1"/>
    </xf>
    <xf numFmtId="0" fontId="21" fillId="0" borderId="1" xfId="3" applyFont="1" applyBorder="1" applyAlignment="1">
      <alignment horizontal="left" vertical="center" wrapText="1" indent="1"/>
    </xf>
    <xf numFmtId="0" fontId="21" fillId="0" borderId="39" xfId="3" applyFont="1" applyBorder="1" applyAlignment="1">
      <alignment horizontal="left" vertical="center" wrapText="1" indent="1"/>
    </xf>
    <xf numFmtId="0" fontId="33" fillId="0" borderId="30" xfId="3" applyFont="1" applyBorder="1" applyAlignment="1">
      <alignment horizontal="distributed" vertical="top"/>
    </xf>
    <xf numFmtId="0" fontId="33" fillId="0" borderId="31" xfId="3" applyFont="1" applyBorder="1" applyAlignment="1">
      <alignment horizontal="distributed" vertical="top"/>
    </xf>
    <xf numFmtId="0" fontId="33" fillId="0" borderId="32" xfId="3" applyFont="1" applyBorder="1" applyAlignment="1">
      <alignment horizontal="distributed" vertical="top"/>
    </xf>
    <xf numFmtId="0" fontId="21" fillId="0" borderId="35" xfId="3" applyFont="1" applyBorder="1" applyAlignment="1">
      <alignment horizontal="center" vertical="center" wrapText="1"/>
    </xf>
    <xf numFmtId="0" fontId="21" fillId="0" borderId="37" xfId="3" applyFont="1" applyBorder="1" applyAlignment="1">
      <alignment horizontal="center" vertical="center" wrapText="1"/>
    </xf>
    <xf numFmtId="0" fontId="21" fillId="0" borderId="0" xfId="3" applyFont="1" applyAlignment="1">
      <alignment horizontal="right" vertical="center"/>
    </xf>
    <xf numFmtId="0" fontId="24" fillId="0" borderId="0" xfId="3" applyFont="1" applyAlignment="1">
      <alignment horizontal="distributed" vertical="center"/>
    </xf>
    <xf numFmtId="0" fontId="26" fillId="0" borderId="0" xfId="3" applyFont="1" applyAlignment="1">
      <alignment horizontal="right" vertical="center"/>
    </xf>
    <xf numFmtId="0" fontId="26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/>
    </xf>
    <xf numFmtId="49" fontId="39" fillId="0" borderId="0" xfId="3" applyNumberFormat="1" applyFont="1" applyBorder="1" applyAlignment="1">
      <alignment horizontal="center" vertical="center" shrinkToFit="1"/>
    </xf>
    <xf numFmtId="0" fontId="20" fillId="0" borderId="1" xfId="3" applyFont="1" applyBorder="1" applyAlignment="1">
      <alignment horizontal="distributed" vertical="center"/>
    </xf>
    <xf numFmtId="49" fontId="39" fillId="0" borderId="1" xfId="3" applyNumberFormat="1" applyFont="1" applyBorder="1" applyAlignment="1">
      <alignment horizontal="center" vertical="center" shrinkToFit="1"/>
    </xf>
    <xf numFmtId="0" fontId="26" fillId="0" borderId="0" xfId="3" applyFont="1" applyBorder="1" applyAlignment="1">
      <alignment horizontal="left" vertical="center" shrinkToFit="1"/>
    </xf>
    <xf numFmtId="0" fontId="42" fillId="0" borderId="7" xfId="0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4">
    <dxf>
      <font>
        <b/>
        <i val="0"/>
      </font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rgb="FFC00000"/>
      </font>
    </dxf>
    <dxf>
      <font>
        <u val="none"/>
        <color theme="0"/>
      </font>
      <numFmt numFmtId="0" formatCode="General"/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23</xdr:row>
      <xdr:rowOff>5</xdr:rowOff>
    </xdr:from>
    <xdr:to>
      <xdr:col>11</xdr:col>
      <xdr:colOff>3885592</xdr:colOff>
      <xdr:row>46</xdr:row>
      <xdr:rowOff>89235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5087943"/>
          <a:ext cx="10688027" cy="428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8</xdr:row>
      <xdr:rowOff>19050</xdr:rowOff>
    </xdr:from>
    <xdr:to>
      <xdr:col>18</xdr:col>
      <xdr:colOff>238125</xdr:colOff>
      <xdr:row>10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096625" y="1790700"/>
          <a:ext cx="76200" cy="542925"/>
        </a:xfrm>
        <a:prstGeom prst="leftBracket">
          <a:avLst>
            <a:gd name="adj" fmla="val 5937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8</xdr:row>
      <xdr:rowOff>19050</xdr:rowOff>
    </xdr:from>
    <xdr:to>
      <xdr:col>19</xdr:col>
      <xdr:colOff>85725</xdr:colOff>
      <xdr:row>10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2087225" y="1790700"/>
          <a:ext cx="76200" cy="542925"/>
        </a:xfrm>
        <a:prstGeom prst="rightBracket">
          <a:avLst>
            <a:gd name="adj" fmla="val 5937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wordArtVertRtl"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wordArtVertRtl"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L63"/>
  <sheetViews>
    <sheetView tabSelected="1" view="pageBreakPreview" zoomScale="120" zoomScaleNormal="100" zoomScaleSheetLayoutView="120" workbookViewId="0">
      <selection activeCell="B2" sqref="B2:H3"/>
    </sheetView>
  </sheetViews>
  <sheetFormatPr defaultRowHeight="14.25"/>
  <cols>
    <col min="1" max="9" width="9.33203125" style="87"/>
    <col min="10" max="10" width="6" style="87" customWidth="1"/>
    <col min="11" max="11" width="29.33203125" style="87" customWidth="1"/>
    <col min="12" max="12" width="70.83203125" style="87" customWidth="1"/>
    <col min="13" max="16384" width="9.33203125" style="87"/>
  </cols>
  <sheetData>
    <row r="2" spans="1:12" ht="18.75" customHeight="1">
      <c r="A2" s="110" t="s">
        <v>1932</v>
      </c>
      <c r="B2" s="263"/>
      <c r="C2" s="263"/>
      <c r="D2" s="263"/>
      <c r="E2" s="263"/>
      <c r="F2" s="263"/>
      <c r="G2" s="263"/>
      <c r="H2" s="263"/>
      <c r="J2" s="88"/>
      <c r="K2" s="88" t="s">
        <v>1898</v>
      </c>
      <c r="L2" s="88" t="s">
        <v>1899</v>
      </c>
    </row>
    <row r="3" spans="1:12" ht="18.75" customHeight="1">
      <c r="A3" s="110"/>
      <c r="B3" s="263"/>
      <c r="C3" s="263"/>
      <c r="D3" s="263"/>
      <c r="E3" s="263"/>
      <c r="F3" s="263"/>
      <c r="G3" s="263"/>
      <c r="H3" s="263"/>
      <c r="J3" s="88">
        <v>1</v>
      </c>
      <c r="K3" s="104"/>
      <c r="L3" s="105"/>
    </row>
    <row r="4" spans="1:12" ht="18.75" customHeight="1">
      <c r="J4" s="88">
        <v>2</v>
      </c>
      <c r="K4" s="104"/>
      <c r="L4" s="105"/>
    </row>
    <row r="5" spans="1:12" ht="18.75" customHeight="1">
      <c r="A5" s="90" t="s">
        <v>1933</v>
      </c>
      <c r="B5" s="89" t="s">
        <v>1936</v>
      </c>
      <c r="C5" s="89"/>
      <c r="D5" s="89"/>
      <c r="E5" s="89"/>
      <c r="F5" s="89"/>
      <c r="G5" s="89"/>
      <c r="H5" s="89"/>
      <c r="J5" s="88">
        <v>3</v>
      </c>
      <c r="K5" s="104"/>
      <c r="L5" s="105"/>
    </row>
    <row r="6" spans="1:12" ht="18.75" customHeight="1">
      <c r="A6" s="90" t="s">
        <v>1934</v>
      </c>
      <c r="B6" s="89" t="s">
        <v>1937</v>
      </c>
      <c r="C6" s="89"/>
      <c r="D6" s="89"/>
      <c r="E6" s="89"/>
      <c r="F6" s="89"/>
      <c r="G6" s="89"/>
      <c r="H6" s="89"/>
      <c r="J6" s="88">
        <v>4</v>
      </c>
      <c r="K6" s="104"/>
      <c r="L6" s="105"/>
    </row>
    <row r="7" spans="1:12" ht="18.75" customHeight="1">
      <c r="A7" s="90" t="s">
        <v>1935</v>
      </c>
      <c r="B7" s="89" t="s">
        <v>1938</v>
      </c>
      <c r="C7" s="89"/>
      <c r="D7" s="89"/>
      <c r="E7" s="89"/>
      <c r="F7" s="89"/>
      <c r="G7" s="89"/>
      <c r="H7" s="89"/>
      <c r="J7" s="88">
        <v>5</v>
      </c>
      <c r="K7" s="104"/>
      <c r="L7" s="105"/>
    </row>
    <row r="8" spans="1:12" ht="18.75" customHeight="1">
      <c r="A8" s="90"/>
      <c r="B8" s="89" t="s">
        <v>1939</v>
      </c>
      <c r="C8" s="89"/>
      <c r="D8" s="89"/>
      <c r="E8" s="89"/>
      <c r="F8" s="89"/>
      <c r="G8" s="89"/>
      <c r="H8" s="89"/>
      <c r="J8" s="88">
        <v>6</v>
      </c>
      <c r="K8" s="104"/>
      <c r="L8" s="105"/>
    </row>
    <row r="9" spans="1:12" ht="18.75" customHeight="1">
      <c r="A9" s="90" t="s">
        <v>1940</v>
      </c>
      <c r="B9" s="89" t="s">
        <v>1941</v>
      </c>
      <c r="C9" s="89"/>
      <c r="D9" s="89"/>
      <c r="E9" s="89"/>
      <c r="F9" s="89"/>
      <c r="G9" s="89"/>
      <c r="H9" s="89"/>
      <c r="J9" s="88">
        <v>7</v>
      </c>
      <c r="K9" s="104"/>
      <c r="L9" s="105"/>
    </row>
    <row r="10" spans="1:12" ht="18.75" customHeight="1">
      <c r="A10" s="90" t="s">
        <v>1942</v>
      </c>
      <c r="B10" s="89" t="s">
        <v>1943</v>
      </c>
      <c r="C10" s="89"/>
      <c r="D10" s="89"/>
      <c r="E10" s="89"/>
      <c r="F10" s="89"/>
      <c r="G10" s="89"/>
      <c r="H10" s="89"/>
      <c r="J10" s="88">
        <v>8</v>
      </c>
      <c r="K10" s="104"/>
      <c r="L10" s="105"/>
    </row>
    <row r="11" spans="1:12" ht="18.75" customHeight="1">
      <c r="A11" s="90"/>
      <c r="B11" s="89" t="s">
        <v>1939</v>
      </c>
      <c r="C11" s="89"/>
      <c r="D11" s="89"/>
      <c r="E11" s="89"/>
      <c r="F11" s="89"/>
      <c r="G11" s="89"/>
      <c r="H11" s="89"/>
      <c r="J11" s="88">
        <v>9</v>
      </c>
      <c r="K11" s="104"/>
      <c r="L11" s="105"/>
    </row>
    <row r="12" spans="1:12" ht="18.75" customHeight="1">
      <c r="A12" s="90" t="s">
        <v>1944</v>
      </c>
      <c r="B12" s="89" t="s">
        <v>1945</v>
      </c>
      <c r="C12" s="89"/>
      <c r="D12" s="89"/>
      <c r="E12" s="89"/>
      <c r="F12" s="89"/>
      <c r="G12" s="89"/>
      <c r="H12" s="89"/>
      <c r="J12" s="88">
        <v>10</v>
      </c>
      <c r="K12" s="104"/>
      <c r="L12" s="105"/>
    </row>
    <row r="13" spans="1:12" ht="18.75" customHeight="1">
      <c r="A13" s="90" t="s">
        <v>1946</v>
      </c>
      <c r="B13" s="89" t="s">
        <v>1947</v>
      </c>
      <c r="C13" s="89"/>
      <c r="D13" s="89"/>
      <c r="E13" s="89"/>
      <c r="F13" s="89"/>
      <c r="G13" s="89"/>
      <c r="H13" s="89"/>
      <c r="J13" s="88">
        <v>11</v>
      </c>
      <c r="K13" s="104"/>
      <c r="L13" s="105"/>
    </row>
    <row r="14" spans="1:12" ht="18.75" customHeight="1">
      <c r="A14" s="90" t="s">
        <v>1948</v>
      </c>
      <c r="B14" s="89" t="s">
        <v>1955</v>
      </c>
      <c r="C14" s="89"/>
      <c r="D14" s="89"/>
      <c r="E14" s="89"/>
      <c r="F14" s="89"/>
      <c r="G14" s="89"/>
      <c r="H14" s="89"/>
      <c r="J14" s="88">
        <v>12</v>
      </c>
      <c r="K14" s="104"/>
      <c r="L14" s="105"/>
    </row>
    <row r="15" spans="1:12" ht="18.75" customHeight="1">
      <c r="A15" s="90"/>
      <c r="B15" s="89" t="s">
        <v>1949</v>
      </c>
      <c r="C15" s="89"/>
      <c r="D15" s="89"/>
      <c r="E15" s="89"/>
      <c r="F15" s="89"/>
      <c r="G15" s="89"/>
      <c r="H15" s="89"/>
      <c r="J15" s="88">
        <v>13</v>
      </c>
      <c r="K15" s="104"/>
      <c r="L15" s="105"/>
    </row>
    <row r="16" spans="1:12" ht="18.75" customHeight="1">
      <c r="A16" s="90" t="s">
        <v>1950</v>
      </c>
      <c r="B16" s="89" t="s">
        <v>1956</v>
      </c>
      <c r="C16" s="89"/>
      <c r="D16" s="89"/>
      <c r="E16" s="89"/>
      <c r="F16" s="89"/>
      <c r="G16" s="89"/>
      <c r="H16" s="89"/>
      <c r="J16" s="88">
        <v>14</v>
      </c>
      <c r="K16" s="104"/>
      <c r="L16" s="105"/>
    </row>
    <row r="17" spans="1:12" ht="18.75" customHeight="1">
      <c r="A17" s="89"/>
      <c r="B17" s="89" t="s">
        <v>1957</v>
      </c>
      <c r="C17" s="89"/>
      <c r="D17" s="89"/>
      <c r="E17" s="89"/>
      <c r="F17" s="89"/>
      <c r="G17" s="89"/>
      <c r="H17" s="89"/>
      <c r="J17" s="88">
        <v>15</v>
      </c>
      <c r="K17" s="104"/>
      <c r="L17" s="105"/>
    </row>
    <row r="22" spans="1:12">
      <c r="A22" s="87" t="s">
        <v>1951</v>
      </c>
    </row>
    <row r="50" spans="1:12">
      <c r="A50" s="90" t="s">
        <v>1933</v>
      </c>
      <c r="B50" s="89" t="s">
        <v>1953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>
      <c r="A51" s="90" t="s">
        <v>1934</v>
      </c>
      <c r="B51" s="89" t="s">
        <v>1952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</row>
    <row r="52" spans="1:12">
      <c r="A52" s="90"/>
      <c r="B52" s="89" t="s">
        <v>1954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</row>
    <row r="53" spans="1:12">
      <c r="A53" s="90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</row>
    <row r="54" spans="1:12">
      <c r="A54" s="90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</row>
    <row r="55" spans="1:12">
      <c r="A55" s="90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</row>
    <row r="56" spans="1:12">
      <c r="A56" s="90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1:12">
      <c r="A57" s="90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1:12">
      <c r="A58" s="90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</row>
    <row r="59" spans="1:12">
      <c r="A59" s="90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</row>
    <row r="60" spans="1:12">
      <c r="A60" s="90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</row>
    <row r="61" spans="1:12">
      <c r="A61" s="90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</row>
    <row r="62" spans="1:12">
      <c r="A62" s="90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</row>
    <row r="63" spans="1:1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</row>
  </sheetData>
  <sheetProtection sheet="1" objects="1" scenarios="1"/>
  <mergeCells count="2">
    <mergeCell ref="A2:A3"/>
    <mergeCell ref="B2:H3"/>
  </mergeCells>
  <phoneticPr fontId="2"/>
  <pageMargins left="0.7" right="0.7" top="0.75" bottom="0.75" header="0.3" footer="0.3"/>
  <pageSetup paperSize="9" scale="81" orientation="landscape" r:id="rId1"/>
  <rowBreaks count="1" manualBreakCount="1">
    <brk id="20" max="16383" man="1"/>
  </rowBreaks>
  <colBreaks count="1" manualBreakCount="1">
    <brk id="13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プルダウンリスト!$P$2:$P$32</xm:f>
          </x14:formula1>
          <xm:sqref>L3:L17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132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3" sqref="I3"/>
    </sheetView>
  </sheetViews>
  <sheetFormatPr defaultColWidth="0" defaultRowHeight="15" customHeight="1"/>
  <cols>
    <col min="1" max="1" width="7.5" style="69" customWidth="1"/>
    <col min="2" max="2" width="32.83203125" style="69" customWidth="1"/>
    <col min="3" max="3" width="8.33203125" style="69" bestFit="1" customWidth="1"/>
    <col min="4" max="4" width="8.33203125" style="69" customWidth="1"/>
    <col min="5" max="5" width="44.6640625" style="69" customWidth="1"/>
    <col min="6" max="8" width="17" style="69" customWidth="1"/>
    <col min="9" max="9" width="20.6640625" style="69" customWidth="1"/>
    <col min="10" max="11" width="20" style="69" customWidth="1"/>
    <col min="12" max="13" width="18.5" style="69" customWidth="1"/>
    <col min="14" max="14" width="20" style="69" customWidth="1"/>
    <col min="15" max="15" width="19.83203125" style="69" customWidth="1"/>
    <col min="16" max="254" width="9.33203125" style="69" customWidth="1"/>
    <col min="255" max="16384" width="0" style="69" hidden="1"/>
  </cols>
  <sheetData>
    <row r="1" spans="1:14" s="1" customFormat="1" ht="30" customHeight="1">
      <c r="A1" s="100" t="s">
        <v>1897</v>
      </c>
      <c r="B1" s="101">
        <f>はじめに!B2</f>
        <v>0</v>
      </c>
      <c r="C1" s="111" t="s">
        <v>1846</v>
      </c>
      <c r="D1" s="112"/>
      <c r="E1" s="70"/>
      <c r="F1" s="107"/>
      <c r="G1" s="108"/>
      <c r="H1" s="109"/>
      <c r="I1" s="102" t="s">
        <v>1853</v>
      </c>
      <c r="J1" s="106"/>
      <c r="K1" s="103">
        <f>IF(E1=プルダウンリスト!L1,プルダウンリスト!L2,IF(E1=プルダウンリスト!M1,プルダウンリスト!M2,IF(E1=プルダウンリスト!N1,プルダウンリスト!N2, )))</f>
        <v>0</v>
      </c>
      <c r="L1" s="113" t="s">
        <v>1896</v>
      </c>
      <c r="M1" s="114"/>
    </row>
    <row r="2" spans="1:14" s="2" customFormat="1" ht="30" customHeight="1">
      <c r="A2" s="95" t="s">
        <v>1</v>
      </c>
      <c r="B2" s="96" t="s">
        <v>2</v>
      </c>
      <c r="C2" s="97" t="s">
        <v>3</v>
      </c>
      <c r="D2" s="97" t="s">
        <v>1809</v>
      </c>
      <c r="E2" s="96" t="s">
        <v>4</v>
      </c>
      <c r="F2" s="98" t="s">
        <v>5</v>
      </c>
      <c r="G2" s="98" t="s">
        <v>6</v>
      </c>
      <c r="H2" s="97" t="s">
        <v>1852</v>
      </c>
      <c r="I2" s="98" t="s">
        <v>7</v>
      </c>
      <c r="J2" s="97" t="s">
        <v>1895</v>
      </c>
      <c r="K2" s="99" t="str">
        <f>IF(K1=0,"記載しない","うち" &amp; K1&amp;"の金額")</f>
        <v>記載しない</v>
      </c>
      <c r="L2" s="98" t="s">
        <v>1892</v>
      </c>
      <c r="M2" s="98" t="s">
        <v>1893</v>
      </c>
    </row>
    <row r="3" spans="1:14" s="2" customFormat="1" ht="30" customHeight="1">
      <c r="A3" s="96" t="s">
        <v>8</v>
      </c>
      <c r="B3" s="81"/>
      <c r="C3" s="82"/>
      <c r="D3" s="82"/>
      <c r="E3" s="83"/>
      <c r="F3" s="84"/>
      <c r="G3" s="84"/>
      <c r="H3" s="84"/>
      <c r="I3" s="84"/>
      <c r="J3" s="85"/>
      <c r="K3" s="85"/>
      <c r="L3" s="86"/>
      <c r="M3" s="86"/>
      <c r="N3" s="21"/>
    </row>
    <row r="4" spans="1:14" s="2" customFormat="1" ht="30" customHeight="1">
      <c r="A4" s="96" t="s">
        <v>9</v>
      </c>
      <c r="B4" s="81"/>
      <c r="C4" s="82"/>
      <c r="D4" s="82"/>
      <c r="E4" s="83"/>
      <c r="F4" s="84"/>
      <c r="G4" s="84"/>
      <c r="H4" s="84"/>
      <c r="I4" s="84"/>
      <c r="J4" s="85"/>
      <c r="K4" s="85"/>
      <c r="L4" s="86"/>
      <c r="M4" s="86"/>
    </row>
    <row r="5" spans="1:14" s="2" customFormat="1" ht="30" customHeight="1">
      <c r="A5" s="96" t="s">
        <v>10</v>
      </c>
      <c r="B5" s="81"/>
      <c r="C5" s="82"/>
      <c r="D5" s="82"/>
      <c r="E5" s="83"/>
      <c r="F5" s="84"/>
      <c r="G5" s="84"/>
      <c r="H5" s="84"/>
      <c r="I5" s="84"/>
      <c r="J5" s="85"/>
      <c r="K5" s="85"/>
      <c r="L5" s="86"/>
      <c r="M5" s="86"/>
    </row>
    <row r="6" spans="1:14" s="2" customFormat="1" ht="30" customHeight="1">
      <c r="A6" s="96" t="s">
        <v>11</v>
      </c>
      <c r="B6" s="81"/>
      <c r="C6" s="82"/>
      <c r="D6" s="82"/>
      <c r="E6" s="83"/>
      <c r="F6" s="84"/>
      <c r="G6" s="84"/>
      <c r="H6" s="84"/>
      <c r="I6" s="84"/>
      <c r="J6" s="85"/>
      <c r="K6" s="85"/>
      <c r="L6" s="86"/>
      <c r="M6" s="86"/>
      <c r="N6" s="3"/>
    </row>
    <row r="7" spans="1:14" s="2" customFormat="1" ht="30" customHeight="1">
      <c r="A7" s="96" t="s">
        <v>12</v>
      </c>
      <c r="B7" s="81"/>
      <c r="C7" s="82"/>
      <c r="D7" s="82"/>
      <c r="E7" s="83"/>
      <c r="F7" s="84"/>
      <c r="G7" s="84"/>
      <c r="H7" s="84"/>
      <c r="I7" s="84"/>
      <c r="J7" s="85"/>
      <c r="K7" s="85"/>
      <c r="L7" s="86"/>
      <c r="M7" s="86"/>
    </row>
    <row r="8" spans="1:14" s="2" customFormat="1" ht="30" customHeight="1">
      <c r="A8" s="96" t="s">
        <v>13</v>
      </c>
      <c r="B8" s="81"/>
      <c r="C8" s="82"/>
      <c r="D8" s="82"/>
      <c r="E8" s="83"/>
      <c r="F8" s="84"/>
      <c r="G8" s="84"/>
      <c r="H8" s="84"/>
      <c r="I8" s="84"/>
      <c r="J8" s="85"/>
      <c r="K8" s="85"/>
      <c r="L8" s="86"/>
      <c r="M8" s="86"/>
    </row>
    <row r="9" spans="1:14" s="2" customFormat="1" ht="30" customHeight="1">
      <c r="A9" s="96" t="s">
        <v>14</v>
      </c>
      <c r="B9" s="81"/>
      <c r="C9" s="82"/>
      <c r="D9" s="82"/>
      <c r="E9" s="83"/>
      <c r="F9" s="84"/>
      <c r="G9" s="84"/>
      <c r="H9" s="84"/>
      <c r="I9" s="84"/>
      <c r="J9" s="85"/>
      <c r="K9" s="85"/>
      <c r="L9" s="86"/>
      <c r="M9" s="86"/>
    </row>
    <row r="10" spans="1:14" s="2" customFormat="1" ht="30" customHeight="1">
      <c r="A10" s="96" t="s">
        <v>15</v>
      </c>
      <c r="B10" s="81"/>
      <c r="C10" s="82"/>
      <c r="D10" s="82"/>
      <c r="E10" s="83"/>
      <c r="F10" s="84"/>
      <c r="G10" s="84"/>
      <c r="H10" s="84"/>
      <c r="I10" s="84"/>
      <c r="J10" s="85"/>
      <c r="K10" s="85"/>
      <c r="L10" s="86"/>
      <c r="M10" s="86"/>
    </row>
    <row r="11" spans="1:14" s="2" customFormat="1" ht="30" customHeight="1">
      <c r="A11" s="96" t="s">
        <v>16</v>
      </c>
      <c r="B11" s="81"/>
      <c r="C11" s="82"/>
      <c r="D11" s="82"/>
      <c r="E11" s="83"/>
      <c r="F11" s="84"/>
      <c r="G11" s="84"/>
      <c r="H11" s="84"/>
      <c r="I11" s="84"/>
      <c r="J11" s="85"/>
      <c r="K11" s="85"/>
      <c r="L11" s="86"/>
      <c r="M11" s="86"/>
    </row>
    <row r="12" spans="1:14" s="2" customFormat="1" ht="30" customHeight="1">
      <c r="A12" s="96" t="s">
        <v>17</v>
      </c>
      <c r="B12" s="81"/>
      <c r="C12" s="82"/>
      <c r="D12" s="82"/>
      <c r="E12" s="83"/>
      <c r="F12" s="84"/>
      <c r="G12" s="84"/>
      <c r="H12" s="84"/>
      <c r="I12" s="84"/>
      <c r="J12" s="85"/>
      <c r="K12" s="85"/>
      <c r="L12" s="86"/>
      <c r="M12" s="86"/>
    </row>
    <row r="13" spans="1:14" s="2" customFormat="1" ht="30" customHeight="1">
      <c r="A13" s="96" t="s">
        <v>18</v>
      </c>
      <c r="B13" s="81"/>
      <c r="C13" s="82"/>
      <c r="D13" s="82"/>
      <c r="E13" s="83"/>
      <c r="F13" s="84"/>
      <c r="G13" s="84"/>
      <c r="H13" s="84"/>
      <c r="I13" s="84"/>
      <c r="J13" s="85"/>
      <c r="K13" s="85"/>
      <c r="L13" s="86"/>
      <c r="M13" s="86"/>
    </row>
    <row r="14" spans="1:14" s="2" customFormat="1" ht="30" customHeight="1">
      <c r="A14" s="96" t="s">
        <v>19</v>
      </c>
      <c r="B14" s="81"/>
      <c r="C14" s="82"/>
      <c r="D14" s="82"/>
      <c r="E14" s="83"/>
      <c r="F14" s="84"/>
      <c r="G14" s="84"/>
      <c r="H14" s="84"/>
      <c r="I14" s="84"/>
      <c r="J14" s="85"/>
      <c r="K14" s="85"/>
      <c r="L14" s="86"/>
      <c r="M14" s="86"/>
    </row>
    <row r="15" spans="1:14" s="2" customFormat="1" ht="30" customHeight="1">
      <c r="A15" s="96" t="s">
        <v>20</v>
      </c>
      <c r="B15" s="81"/>
      <c r="C15" s="82"/>
      <c r="D15" s="82"/>
      <c r="E15" s="83"/>
      <c r="F15" s="84"/>
      <c r="G15" s="84"/>
      <c r="H15" s="84"/>
      <c r="I15" s="84"/>
      <c r="J15" s="85"/>
      <c r="K15" s="85"/>
      <c r="L15" s="86"/>
      <c r="M15" s="86"/>
      <c r="N15" s="3"/>
    </row>
    <row r="16" spans="1:14" s="77" customFormat="1" ht="15" customHeight="1">
      <c r="A16" s="71"/>
      <c r="B16" s="72"/>
      <c r="C16" s="73"/>
      <c r="D16" s="73"/>
      <c r="E16" s="74"/>
      <c r="F16" s="74"/>
      <c r="G16" s="74"/>
      <c r="H16" s="74"/>
      <c r="I16" s="74"/>
      <c r="J16" s="75"/>
      <c r="K16" s="75"/>
      <c r="L16" s="76"/>
      <c r="M16" s="76"/>
    </row>
    <row r="17" spans="1:13" s="77" customFormat="1" ht="15" customHeight="1">
      <c r="A17" s="71"/>
      <c r="B17" s="72"/>
      <c r="C17" s="73"/>
      <c r="D17" s="73"/>
      <c r="E17" s="74"/>
      <c r="F17" s="74"/>
      <c r="G17" s="74"/>
      <c r="H17" s="74"/>
      <c r="I17" s="74"/>
      <c r="J17" s="75"/>
      <c r="K17" s="75"/>
      <c r="L17" s="76"/>
      <c r="M17" s="76"/>
    </row>
    <row r="18" spans="1:13" s="77" customFormat="1" ht="15" customHeight="1">
      <c r="A18" s="71"/>
      <c r="B18" s="72"/>
      <c r="C18" s="73"/>
      <c r="D18" s="73"/>
      <c r="E18" s="74"/>
      <c r="F18" s="74"/>
      <c r="G18" s="74"/>
      <c r="H18" s="74"/>
      <c r="I18" s="74"/>
      <c r="J18" s="75"/>
      <c r="K18" s="75"/>
      <c r="L18" s="76"/>
      <c r="M18" s="76"/>
    </row>
    <row r="19" spans="1:13" s="77" customFormat="1" ht="15" customHeight="1">
      <c r="A19" s="71"/>
      <c r="B19" s="72"/>
      <c r="C19" s="73"/>
      <c r="D19" s="73"/>
      <c r="E19" s="74"/>
      <c r="F19" s="74"/>
      <c r="G19" s="74"/>
      <c r="H19" s="74"/>
      <c r="I19" s="74"/>
      <c r="J19" s="75"/>
      <c r="K19" s="75"/>
      <c r="L19" s="76"/>
      <c r="M19" s="76"/>
    </row>
    <row r="20" spans="1:13" s="77" customFormat="1" ht="15" customHeight="1">
      <c r="A20" s="71"/>
      <c r="B20" s="72"/>
      <c r="C20" s="73"/>
      <c r="D20" s="73"/>
      <c r="E20" s="74"/>
      <c r="F20" s="74"/>
      <c r="G20" s="74"/>
      <c r="H20" s="74"/>
      <c r="I20" s="74"/>
      <c r="J20" s="75"/>
      <c r="K20" s="75"/>
      <c r="L20" s="76"/>
      <c r="M20" s="76"/>
    </row>
    <row r="21" spans="1:13" s="77" customFormat="1" ht="15" customHeight="1">
      <c r="A21" s="71"/>
      <c r="B21" s="72"/>
      <c r="C21" s="73"/>
      <c r="D21" s="73"/>
      <c r="E21" s="74"/>
      <c r="F21" s="74"/>
      <c r="G21" s="74"/>
      <c r="H21" s="74"/>
      <c r="I21" s="74"/>
      <c r="J21" s="75"/>
      <c r="K21" s="75"/>
      <c r="L21" s="76"/>
      <c r="M21" s="76"/>
    </row>
    <row r="22" spans="1:13" s="77" customFormat="1" ht="15" customHeight="1">
      <c r="A22" s="71"/>
      <c r="B22" s="72"/>
      <c r="C22" s="73"/>
      <c r="D22" s="73"/>
      <c r="E22" s="74"/>
      <c r="F22" s="74"/>
      <c r="G22" s="74"/>
      <c r="H22" s="74"/>
      <c r="I22" s="74"/>
      <c r="J22" s="75"/>
      <c r="K22" s="75"/>
      <c r="L22" s="76"/>
      <c r="M22" s="76"/>
    </row>
    <row r="23" spans="1:13" s="77" customFormat="1" ht="15" customHeight="1">
      <c r="A23" s="71"/>
      <c r="B23" s="72"/>
      <c r="C23" s="73"/>
      <c r="D23" s="73"/>
      <c r="E23" s="74"/>
      <c r="F23" s="74"/>
      <c r="G23" s="74"/>
      <c r="H23" s="74"/>
      <c r="I23" s="74"/>
      <c r="J23" s="75"/>
      <c r="K23" s="75"/>
      <c r="L23" s="76"/>
      <c r="M23" s="76"/>
    </row>
    <row r="24" spans="1:13" s="77" customFormat="1" ht="15" customHeight="1">
      <c r="A24" s="71"/>
      <c r="B24" s="72"/>
      <c r="C24" s="73"/>
      <c r="D24" s="73"/>
      <c r="E24" s="74"/>
      <c r="F24" s="74"/>
      <c r="G24" s="74"/>
      <c r="H24" s="74"/>
      <c r="I24" s="74"/>
      <c r="J24" s="75"/>
      <c r="K24" s="75"/>
      <c r="L24" s="76"/>
      <c r="M24" s="76"/>
    </row>
    <row r="25" spans="1:13" s="77" customFormat="1" ht="15" customHeight="1">
      <c r="A25" s="71"/>
      <c r="B25" s="72"/>
      <c r="C25" s="73"/>
      <c r="D25" s="73"/>
      <c r="E25" s="74"/>
      <c r="F25" s="74"/>
      <c r="G25" s="74"/>
      <c r="H25" s="74"/>
      <c r="I25" s="74"/>
      <c r="J25" s="75"/>
      <c r="K25" s="75"/>
      <c r="L25" s="76"/>
      <c r="M25" s="76"/>
    </row>
    <row r="26" spans="1:13" s="77" customFormat="1" ht="15" customHeight="1">
      <c r="A26" s="71"/>
      <c r="B26" s="72"/>
      <c r="C26" s="73"/>
      <c r="D26" s="73"/>
      <c r="E26" s="74"/>
      <c r="F26" s="74"/>
      <c r="G26" s="74"/>
      <c r="H26" s="74"/>
      <c r="I26" s="74"/>
      <c r="J26" s="75"/>
      <c r="K26" s="75"/>
      <c r="L26" s="76"/>
      <c r="M26" s="76"/>
    </row>
    <row r="27" spans="1:13" s="77" customFormat="1" ht="15" customHeight="1">
      <c r="A27" s="71"/>
      <c r="B27" s="72"/>
      <c r="C27" s="73"/>
      <c r="D27" s="73"/>
      <c r="E27" s="74"/>
      <c r="F27" s="74"/>
      <c r="G27" s="74"/>
      <c r="H27" s="74"/>
      <c r="I27" s="74"/>
      <c r="J27" s="75"/>
      <c r="K27" s="75"/>
      <c r="L27" s="76"/>
      <c r="M27" s="76"/>
    </row>
    <row r="28" spans="1:13" s="77" customFormat="1" ht="15" customHeight="1">
      <c r="A28" s="71"/>
      <c r="B28" s="72"/>
      <c r="C28" s="73"/>
      <c r="D28" s="73"/>
      <c r="E28" s="74"/>
      <c r="F28" s="74"/>
      <c r="G28" s="74"/>
      <c r="H28" s="74"/>
      <c r="I28" s="74"/>
      <c r="J28" s="75"/>
      <c r="K28" s="75"/>
      <c r="L28" s="76"/>
      <c r="M28" s="76"/>
    </row>
    <row r="29" spans="1:13" s="77" customFormat="1" ht="15" customHeight="1">
      <c r="A29" s="71"/>
      <c r="B29" s="72"/>
      <c r="C29" s="73"/>
      <c r="D29" s="73"/>
      <c r="E29" s="74"/>
      <c r="F29" s="74"/>
      <c r="G29" s="74"/>
      <c r="H29" s="74"/>
      <c r="I29" s="74"/>
      <c r="J29" s="75"/>
      <c r="K29" s="75"/>
      <c r="L29" s="76"/>
      <c r="M29" s="76"/>
    </row>
    <row r="30" spans="1:13" s="77" customFormat="1" ht="15" customHeight="1">
      <c r="A30" s="71"/>
      <c r="B30" s="72"/>
      <c r="C30" s="73"/>
      <c r="D30" s="73"/>
      <c r="E30" s="74"/>
      <c r="F30" s="74"/>
      <c r="G30" s="74"/>
      <c r="H30" s="74"/>
      <c r="I30" s="74"/>
      <c r="J30" s="75"/>
      <c r="K30" s="75"/>
      <c r="L30" s="76"/>
      <c r="M30" s="76"/>
    </row>
    <row r="31" spans="1:13" s="77" customFormat="1" ht="15" customHeight="1">
      <c r="A31" s="71"/>
      <c r="B31" s="72"/>
      <c r="C31" s="73"/>
      <c r="D31" s="73"/>
      <c r="E31" s="74"/>
      <c r="F31" s="74"/>
      <c r="G31" s="74"/>
      <c r="H31" s="74"/>
      <c r="I31" s="74"/>
      <c r="J31" s="75"/>
      <c r="K31" s="75"/>
      <c r="L31" s="76"/>
      <c r="M31" s="76"/>
    </row>
    <row r="32" spans="1:13" s="77" customFormat="1" ht="15" customHeight="1">
      <c r="A32" s="71"/>
      <c r="B32" s="72"/>
      <c r="C32" s="73"/>
      <c r="D32" s="73"/>
      <c r="E32" s="74"/>
      <c r="F32" s="74"/>
      <c r="G32" s="74"/>
      <c r="H32" s="74"/>
      <c r="I32" s="74"/>
      <c r="J32" s="75"/>
      <c r="K32" s="75"/>
      <c r="L32" s="76"/>
      <c r="M32" s="76"/>
    </row>
    <row r="33" spans="1:13" s="77" customFormat="1" ht="15" customHeight="1">
      <c r="A33" s="71"/>
      <c r="B33" s="72"/>
      <c r="C33" s="73"/>
      <c r="D33" s="73"/>
      <c r="E33" s="74"/>
      <c r="F33" s="74"/>
      <c r="G33" s="74"/>
      <c r="H33" s="74"/>
      <c r="I33" s="74"/>
      <c r="J33" s="75"/>
      <c r="K33" s="75"/>
      <c r="L33" s="76"/>
      <c r="M33" s="76"/>
    </row>
    <row r="34" spans="1:13" s="77" customFormat="1" ht="15" customHeight="1">
      <c r="A34" s="71"/>
      <c r="B34" s="72"/>
      <c r="C34" s="73"/>
      <c r="D34" s="73"/>
      <c r="E34" s="74"/>
      <c r="F34" s="74"/>
      <c r="G34" s="74"/>
      <c r="H34" s="74"/>
      <c r="I34" s="74"/>
      <c r="J34" s="75"/>
      <c r="K34" s="75"/>
      <c r="L34" s="76"/>
      <c r="M34" s="76"/>
    </row>
    <row r="35" spans="1:13" s="77" customFormat="1" ht="15" customHeight="1">
      <c r="A35" s="71"/>
      <c r="B35" s="72"/>
      <c r="C35" s="73"/>
      <c r="D35" s="73"/>
      <c r="E35" s="74"/>
      <c r="F35" s="74"/>
      <c r="G35" s="74"/>
      <c r="H35" s="74"/>
      <c r="I35" s="74"/>
      <c r="J35" s="75"/>
      <c r="K35" s="75"/>
      <c r="L35" s="76"/>
      <c r="M35" s="76"/>
    </row>
    <row r="36" spans="1:13" s="77" customFormat="1" ht="15" customHeight="1">
      <c r="A36" s="71"/>
      <c r="B36" s="72"/>
      <c r="C36" s="73"/>
      <c r="D36" s="73"/>
      <c r="E36" s="74"/>
      <c r="F36" s="74"/>
      <c r="G36" s="74"/>
      <c r="H36" s="74"/>
      <c r="I36" s="74"/>
      <c r="J36" s="75"/>
      <c r="K36" s="75"/>
      <c r="L36" s="76"/>
      <c r="M36" s="76"/>
    </row>
    <row r="37" spans="1:13" s="77" customFormat="1" ht="15" customHeight="1">
      <c r="A37" s="71"/>
      <c r="B37" s="72"/>
      <c r="C37" s="73"/>
      <c r="D37" s="73"/>
      <c r="E37" s="74"/>
      <c r="F37" s="74"/>
      <c r="G37" s="74"/>
      <c r="H37" s="74"/>
      <c r="I37" s="74"/>
      <c r="J37" s="75"/>
      <c r="K37" s="75"/>
      <c r="L37" s="76"/>
      <c r="M37" s="76"/>
    </row>
    <row r="38" spans="1:13" s="77" customFormat="1" ht="15" customHeight="1">
      <c r="A38" s="71"/>
      <c r="B38" s="72"/>
      <c r="C38" s="73"/>
      <c r="D38" s="73"/>
      <c r="E38" s="74"/>
      <c r="F38" s="74"/>
      <c r="G38" s="74"/>
      <c r="H38" s="74"/>
      <c r="I38" s="74"/>
      <c r="J38" s="75"/>
      <c r="K38" s="75"/>
      <c r="L38" s="76"/>
      <c r="M38" s="76"/>
    </row>
    <row r="39" spans="1:13" s="77" customFormat="1" ht="15" customHeight="1">
      <c r="A39" s="71"/>
      <c r="B39" s="72"/>
      <c r="C39" s="73"/>
      <c r="D39" s="73"/>
      <c r="E39" s="74"/>
      <c r="F39" s="74"/>
      <c r="G39" s="74"/>
      <c r="H39" s="74"/>
      <c r="I39" s="74"/>
      <c r="J39" s="75"/>
      <c r="K39" s="75"/>
      <c r="L39" s="76"/>
      <c r="M39" s="76"/>
    </row>
    <row r="40" spans="1:13" s="77" customFormat="1" ht="15" customHeight="1">
      <c r="A40" s="71"/>
      <c r="B40" s="72"/>
      <c r="C40" s="73"/>
      <c r="D40" s="73"/>
      <c r="E40" s="74"/>
      <c r="F40" s="74"/>
      <c r="G40" s="74"/>
      <c r="H40" s="74"/>
      <c r="I40" s="74"/>
      <c r="J40" s="75"/>
      <c r="K40" s="75"/>
      <c r="L40" s="76"/>
      <c r="M40" s="76"/>
    </row>
    <row r="41" spans="1:13" s="77" customFormat="1" ht="15" customHeight="1">
      <c r="A41" s="71"/>
      <c r="B41" s="72"/>
      <c r="C41" s="73"/>
      <c r="D41" s="73"/>
      <c r="E41" s="74"/>
      <c r="F41" s="74"/>
      <c r="G41" s="74"/>
      <c r="H41" s="74"/>
      <c r="I41" s="74"/>
      <c r="J41" s="75"/>
      <c r="K41" s="75"/>
      <c r="L41" s="76"/>
      <c r="M41" s="76"/>
    </row>
    <row r="42" spans="1:13" s="77" customFormat="1" ht="15" customHeight="1">
      <c r="A42" s="71"/>
      <c r="B42" s="72"/>
      <c r="C42" s="73"/>
      <c r="D42" s="73"/>
      <c r="E42" s="74"/>
      <c r="F42" s="74"/>
      <c r="G42" s="74"/>
      <c r="H42" s="74"/>
      <c r="I42" s="74"/>
      <c r="J42" s="75"/>
      <c r="K42" s="75"/>
      <c r="L42" s="76"/>
      <c r="M42" s="76"/>
    </row>
    <row r="43" spans="1:13" s="77" customFormat="1" ht="15" customHeight="1">
      <c r="A43" s="71"/>
      <c r="B43" s="72"/>
      <c r="C43" s="73"/>
      <c r="D43" s="73"/>
      <c r="E43" s="74"/>
      <c r="F43" s="74"/>
      <c r="G43" s="74"/>
      <c r="H43" s="74"/>
      <c r="I43" s="74"/>
      <c r="J43" s="75"/>
      <c r="K43" s="75"/>
      <c r="L43" s="76"/>
      <c r="M43" s="76"/>
    </row>
    <row r="44" spans="1:13" s="77" customFormat="1" ht="15" customHeight="1">
      <c r="A44" s="71"/>
      <c r="B44" s="72"/>
      <c r="C44" s="73"/>
      <c r="D44" s="73"/>
      <c r="E44" s="74"/>
      <c r="F44" s="74"/>
      <c r="G44" s="74"/>
      <c r="H44" s="74"/>
      <c r="I44" s="74"/>
      <c r="J44" s="75"/>
      <c r="K44" s="75"/>
      <c r="L44" s="76"/>
      <c r="M44" s="76"/>
    </row>
    <row r="45" spans="1:13" s="77" customFormat="1" ht="15" customHeight="1">
      <c r="A45" s="71"/>
      <c r="B45" s="72"/>
      <c r="C45" s="73"/>
      <c r="D45" s="73"/>
      <c r="E45" s="74"/>
      <c r="F45" s="74"/>
      <c r="G45" s="74"/>
      <c r="H45" s="74"/>
      <c r="I45" s="74"/>
      <c r="J45" s="75"/>
      <c r="K45" s="75"/>
      <c r="L45" s="76"/>
      <c r="M45" s="76"/>
    </row>
    <row r="46" spans="1:13" s="77" customFormat="1" ht="15" customHeight="1">
      <c r="A46" s="71"/>
      <c r="B46" s="72"/>
      <c r="C46" s="73"/>
      <c r="D46" s="73"/>
      <c r="E46" s="74"/>
      <c r="F46" s="74"/>
      <c r="G46" s="74"/>
      <c r="H46" s="74"/>
      <c r="I46" s="74"/>
      <c r="J46" s="75"/>
      <c r="K46" s="75"/>
      <c r="L46" s="76"/>
      <c r="M46" s="76"/>
    </row>
    <row r="47" spans="1:13" s="77" customFormat="1" ht="15" customHeight="1">
      <c r="A47" s="71"/>
      <c r="B47" s="72"/>
      <c r="C47" s="73"/>
      <c r="D47" s="73"/>
      <c r="E47" s="74"/>
      <c r="F47" s="74"/>
      <c r="G47" s="74"/>
      <c r="H47" s="74"/>
      <c r="I47" s="74"/>
      <c r="J47" s="75"/>
      <c r="K47" s="75"/>
      <c r="L47" s="76"/>
      <c r="M47" s="76"/>
    </row>
    <row r="48" spans="1:13" s="77" customFormat="1" ht="15" customHeight="1">
      <c r="A48" s="71"/>
      <c r="B48" s="72"/>
      <c r="C48" s="73"/>
      <c r="D48" s="73"/>
      <c r="E48" s="74"/>
      <c r="F48" s="74"/>
      <c r="G48" s="74"/>
      <c r="H48" s="74"/>
      <c r="I48" s="74"/>
      <c r="J48" s="75"/>
      <c r="K48" s="75"/>
      <c r="L48" s="76"/>
      <c r="M48" s="76"/>
    </row>
    <row r="49" spans="1:13" s="77" customFormat="1" ht="15" customHeight="1">
      <c r="A49" s="71"/>
      <c r="B49" s="72"/>
      <c r="C49" s="73"/>
      <c r="D49" s="73"/>
      <c r="E49" s="74"/>
      <c r="F49" s="74"/>
      <c r="G49" s="74"/>
      <c r="H49" s="74"/>
      <c r="I49" s="74"/>
      <c r="J49" s="75"/>
      <c r="K49" s="75"/>
      <c r="L49" s="76"/>
      <c r="M49" s="76"/>
    </row>
    <row r="50" spans="1:13" s="77" customFormat="1" ht="15" customHeight="1">
      <c r="A50" s="71"/>
      <c r="B50" s="72"/>
      <c r="C50" s="73"/>
      <c r="D50" s="73"/>
      <c r="E50" s="74"/>
      <c r="F50" s="74"/>
      <c r="G50" s="74"/>
      <c r="H50" s="74"/>
      <c r="I50" s="74"/>
      <c r="J50" s="75"/>
      <c r="K50" s="75"/>
      <c r="L50" s="76"/>
      <c r="M50" s="76"/>
    </row>
    <row r="51" spans="1:13" s="77" customFormat="1" ht="15" customHeight="1">
      <c r="A51" s="71"/>
      <c r="B51" s="72"/>
      <c r="C51" s="73"/>
      <c r="D51" s="73"/>
      <c r="E51" s="74"/>
      <c r="F51" s="74"/>
      <c r="G51" s="74"/>
      <c r="H51" s="74"/>
      <c r="I51" s="74"/>
      <c r="J51" s="75"/>
      <c r="K51" s="75"/>
      <c r="L51" s="76"/>
      <c r="M51" s="76"/>
    </row>
    <row r="52" spans="1:13" s="77" customFormat="1" ht="15" customHeight="1">
      <c r="A52" s="71"/>
      <c r="B52" s="72"/>
      <c r="C52" s="73"/>
      <c r="D52" s="73"/>
      <c r="E52" s="74"/>
      <c r="F52" s="74"/>
      <c r="G52" s="74"/>
      <c r="H52" s="74"/>
      <c r="I52" s="74"/>
      <c r="J52" s="75"/>
      <c r="K52" s="75"/>
      <c r="L52" s="76"/>
      <c r="M52" s="76"/>
    </row>
    <row r="53" spans="1:13" s="77" customFormat="1" ht="15" customHeight="1">
      <c r="A53" s="71"/>
      <c r="B53" s="72"/>
      <c r="C53" s="73"/>
      <c r="D53" s="73"/>
      <c r="E53" s="74"/>
      <c r="F53" s="74"/>
      <c r="G53" s="74"/>
      <c r="H53" s="74"/>
      <c r="I53" s="74"/>
      <c r="J53" s="75"/>
      <c r="K53" s="75"/>
      <c r="L53" s="76"/>
      <c r="M53" s="76"/>
    </row>
    <row r="54" spans="1:13" s="77" customFormat="1" ht="15" customHeight="1">
      <c r="A54" s="71"/>
      <c r="B54" s="72"/>
      <c r="C54" s="73"/>
      <c r="D54" s="73"/>
      <c r="E54" s="74"/>
      <c r="F54" s="74"/>
      <c r="G54" s="74"/>
      <c r="H54" s="74"/>
      <c r="I54" s="74"/>
      <c r="J54" s="75"/>
      <c r="K54" s="75"/>
      <c r="L54" s="76"/>
      <c r="M54" s="76"/>
    </row>
    <row r="55" spans="1:13" s="77" customFormat="1" ht="15" customHeight="1">
      <c r="A55" s="71"/>
      <c r="B55" s="72"/>
      <c r="C55" s="73"/>
      <c r="D55" s="73"/>
      <c r="E55" s="74"/>
      <c r="F55" s="74"/>
      <c r="G55" s="74"/>
      <c r="H55" s="74"/>
      <c r="I55" s="74"/>
      <c r="J55" s="75"/>
      <c r="K55" s="75"/>
      <c r="L55" s="76"/>
      <c r="M55" s="76"/>
    </row>
    <row r="56" spans="1:13" s="77" customFormat="1" ht="15" customHeight="1">
      <c r="A56" s="71"/>
      <c r="B56" s="72"/>
      <c r="C56" s="73"/>
      <c r="D56" s="73"/>
      <c r="E56" s="74"/>
      <c r="F56" s="74"/>
      <c r="G56" s="74"/>
      <c r="H56" s="74"/>
      <c r="I56" s="74"/>
      <c r="J56" s="75"/>
      <c r="K56" s="75"/>
      <c r="L56" s="76"/>
      <c r="M56" s="76"/>
    </row>
    <row r="57" spans="1:13" s="77" customFormat="1" ht="15" customHeight="1">
      <c r="A57" s="71"/>
      <c r="B57" s="72"/>
      <c r="C57" s="73"/>
      <c r="D57" s="73"/>
      <c r="E57" s="74"/>
      <c r="F57" s="74"/>
      <c r="G57" s="74"/>
      <c r="H57" s="74"/>
      <c r="I57" s="74"/>
      <c r="J57" s="75"/>
      <c r="K57" s="75"/>
      <c r="L57" s="76"/>
      <c r="M57" s="76"/>
    </row>
    <row r="58" spans="1:13" s="77" customFormat="1" ht="15" customHeight="1">
      <c r="A58" s="71"/>
      <c r="B58" s="72"/>
      <c r="C58" s="73"/>
      <c r="D58" s="73"/>
      <c r="E58" s="74"/>
      <c r="F58" s="74"/>
      <c r="G58" s="74"/>
      <c r="H58" s="74"/>
      <c r="I58" s="74"/>
      <c r="J58" s="75"/>
      <c r="K58" s="75"/>
      <c r="L58" s="76"/>
      <c r="M58" s="76"/>
    </row>
    <row r="59" spans="1:13" s="77" customFormat="1" ht="15" customHeight="1">
      <c r="A59" s="71"/>
      <c r="B59" s="72"/>
      <c r="C59" s="73"/>
      <c r="D59" s="73"/>
      <c r="E59" s="74"/>
      <c r="F59" s="74"/>
      <c r="G59" s="74"/>
      <c r="H59" s="74"/>
      <c r="I59" s="74"/>
      <c r="J59" s="75"/>
      <c r="K59" s="75"/>
      <c r="L59" s="76"/>
      <c r="M59" s="76"/>
    </row>
    <row r="60" spans="1:13" s="77" customFormat="1" ht="15" customHeight="1">
      <c r="A60" s="71"/>
      <c r="B60" s="72"/>
      <c r="C60" s="73"/>
      <c r="D60" s="73"/>
      <c r="E60" s="74"/>
      <c r="F60" s="74"/>
      <c r="G60" s="74"/>
      <c r="H60" s="74"/>
      <c r="I60" s="74"/>
      <c r="J60" s="75"/>
      <c r="K60" s="75"/>
      <c r="L60" s="76"/>
      <c r="M60" s="76"/>
    </row>
    <row r="61" spans="1:13" s="77" customFormat="1" ht="15" customHeight="1">
      <c r="A61" s="71"/>
      <c r="B61" s="72"/>
      <c r="C61" s="73"/>
      <c r="D61" s="73"/>
      <c r="E61" s="74"/>
      <c r="F61" s="74"/>
      <c r="G61" s="74"/>
      <c r="H61" s="74"/>
      <c r="I61" s="74"/>
      <c r="J61" s="75"/>
      <c r="K61" s="75"/>
      <c r="L61" s="76"/>
      <c r="M61" s="76"/>
    </row>
    <row r="62" spans="1:13" s="77" customFormat="1" ht="15" customHeight="1">
      <c r="A62" s="71"/>
      <c r="B62" s="72"/>
      <c r="C62" s="73"/>
      <c r="D62" s="73"/>
      <c r="E62" s="74"/>
      <c r="F62" s="74"/>
      <c r="G62" s="74"/>
      <c r="H62" s="74"/>
      <c r="I62" s="74"/>
      <c r="J62" s="75"/>
      <c r="K62" s="75"/>
      <c r="L62" s="76"/>
      <c r="M62" s="76"/>
    </row>
    <row r="63" spans="1:13" s="77" customFormat="1" ht="15" customHeight="1">
      <c r="A63" s="71"/>
      <c r="B63" s="72"/>
      <c r="C63" s="73"/>
      <c r="D63" s="73"/>
      <c r="E63" s="74"/>
      <c r="F63" s="74"/>
      <c r="G63" s="74"/>
      <c r="H63" s="74"/>
      <c r="I63" s="74"/>
      <c r="J63" s="75"/>
      <c r="K63" s="75"/>
      <c r="L63" s="76"/>
      <c r="M63" s="76"/>
    </row>
    <row r="64" spans="1:13" s="77" customFormat="1" ht="15" customHeight="1">
      <c r="A64" s="71"/>
      <c r="B64" s="72"/>
      <c r="C64" s="73"/>
      <c r="D64" s="73"/>
      <c r="E64" s="74"/>
      <c r="F64" s="74"/>
      <c r="G64" s="74"/>
      <c r="H64" s="74"/>
      <c r="I64" s="74"/>
      <c r="J64" s="75"/>
      <c r="K64" s="75"/>
      <c r="L64" s="76"/>
      <c r="M64" s="76"/>
    </row>
    <row r="65" spans="1:13" s="77" customFormat="1" ht="15" customHeight="1">
      <c r="A65" s="71"/>
      <c r="B65" s="72"/>
      <c r="C65" s="73"/>
      <c r="D65" s="73"/>
      <c r="E65" s="74"/>
      <c r="F65" s="74"/>
      <c r="G65" s="74"/>
      <c r="H65" s="74"/>
      <c r="I65" s="74"/>
      <c r="J65" s="75"/>
      <c r="K65" s="75"/>
      <c r="L65" s="76"/>
      <c r="M65" s="76"/>
    </row>
    <row r="66" spans="1:13" s="77" customFormat="1" ht="15" customHeight="1">
      <c r="A66" s="71"/>
      <c r="B66" s="72"/>
      <c r="C66" s="73"/>
      <c r="D66" s="73"/>
      <c r="E66" s="74"/>
      <c r="F66" s="74"/>
      <c r="G66" s="74"/>
      <c r="H66" s="74"/>
      <c r="I66" s="74"/>
      <c r="J66" s="75"/>
      <c r="K66" s="75"/>
      <c r="L66" s="76"/>
      <c r="M66" s="76"/>
    </row>
    <row r="67" spans="1:13" s="77" customFormat="1" ht="15" customHeight="1">
      <c r="A67" s="71"/>
      <c r="B67" s="72"/>
      <c r="C67" s="73"/>
      <c r="D67" s="73"/>
      <c r="E67" s="74"/>
      <c r="F67" s="74"/>
      <c r="G67" s="74"/>
      <c r="H67" s="74"/>
      <c r="I67" s="74"/>
      <c r="J67" s="75"/>
      <c r="K67" s="75"/>
      <c r="L67" s="76"/>
      <c r="M67" s="76"/>
    </row>
    <row r="68" spans="1:13" s="77" customFormat="1" ht="15" customHeight="1">
      <c r="A68" s="71"/>
      <c r="B68" s="72"/>
      <c r="C68" s="73"/>
      <c r="D68" s="73"/>
      <c r="E68" s="74"/>
      <c r="F68" s="74"/>
      <c r="G68" s="74"/>
      <c r="H68" s="74"/>
      <c r="I68" s="74"/>
      <c r="J68" s="75"/>
      <c r="K68" s="75"/>
      <c r="L68" s="76"/>
      <c r="M68" s="76"/>
    </row>
    <row r="69" spans="1:13" s="77" customFormat="1" ht="15" customHeight="1">
      <c r="A69" s="71"/>
      <c r="B69" s="72"/>
      <c r="C69" s="73"/>
      <c r="D69" s="73"/>
      <c r="E69" s="74"/>
      <c r="F69" s="74"/>
      <c r="G69" s="74"/>
      <c r="H69" s="74"/>
      <c r="I69" s="74"/>
      <c r="J69" s="75"/>
      <c r="K69" s="75"/>
      <c r="L69" s="76"/>
      <c r="M69" s="76"/>
    </row>
    <row r="70" spans="1:13" s="77" customFormat="1" ht="15" customHeight="1">
      <c r="A70" s="71"/>
      <c r="B70" s="72"/>
      <c r="C70" s="73"/>
      <c r="D70" s="73"/>
      <c r="E70" s="74"/>
      <c r="F70" s="74"/>
      <c r="G70" s="74"/>
      <c r="H70" s="74"/>
      <c r="I70" s="74"/>
      <c r="J70" s="75"/>
      <c r="K70" s="75"/>
      <c r="L70" s="76"/>
      <c r="M70" s="76"/>
    </row>
    <row r="71" spans="1:13" s="77" customFormat="1" ht="15" customHeight="1">
      <c r="A71" s="71"/>
      <c r="B71" s="72"/>
      <c r="C71" s="73"/>
      <c r="D71" s="73"/>
      <c r="E71" s="74"/>
      <c r="F71" s="74"/>
      <c r="G71" s="74"/>
      <c r="H71" s="74"/>
      <c r="I71" s="74"/>
      <c r="J71" s="75"/>
      <c r="K71" s="75"/>
      <c r="L71" s="76"/>
      <c r="M71" s="76"/>
    </row>
    <row r="72" spans="1:13" s="77" customFormat="1" ht="15" customHeight="1">
      <c r="A72" s="71"/>
      <c r="B72" s="72"/>
      <c r="C72" s="73"/>
      <c r="D72" s="73"/>
      <c r="E72" s="74"/>
      <c r="F72" s="74"/>
      <c r="G72" s="74"/>
      <c r="H72" s="74"/>
      <c r="I72" s="74"/>
      <c r="J72" s="75"/>
      <c r="K72" s="75"/>
      <c r="L72" s="76"/>
      <c r="M72" s="76"/>
    </row>
    <row r="73" spans="1:13" s="77" customFormat="1" ht="15" customHeight="1">
      <c r="A73" s="71"/>
      <c r="B73" s="72"/>
      <c r="C73" s="73"/>
      <c r="D73" s="73"/>
      <c r="E73" s="74"/>
      <c r="F73" s="74"/>
      <c r="G73" s="74"/>
      <c r="H73" s="74"/>
      <c r="I73" s="74"/>
      <c r="J73" s="75"/>
      <c r="K73" s="75"/>
      <c r="L73" s="76"/>
      <c r="M73" s="76"/>
    </row>
    <row r="74" spans="1:13" s="77" customFormat="1" ht="15" customHeight="1">
      <c r="A74" s="71"/>
      <c r="B74" s="72"/>
      <c r="C74" s="73"/>
      <c r="D74" s="73"/>
      <c r="E74" s="74"/>
      <c r="F74" s="74"/>
      <c r="G74" s="74"/>
      <c r="H74" s="74"/>
      <c r="I74" s="74"/>
      <c r="J74" s="75"/>
      <c r="K74" s="75"/>
      <c r="L74" s="76"/>
      <c r="M74" s="76"/>
    </row>
    <row r="75" spans="1:13" s="77" customFormat="1" ht="15" customHeight="1">
      <c r="A75" s="71"/>
      <c r="B75" s="72"/>
      <c r="C75" s="73"/>
      <c r="D75" s="73"/>
      <c r="E75" s="74"/>
      <c r="F75" s="74"/>
      <c r="G75" s="74"/>
      <c r="H75" s="74"/>
      <c r="I75" s="74"/>
      <c r="J75" s="75"/>
      <c r="K75" s="75"/>
      <c r="L75" s="76"/>
      <c r="M75" s="76"/>
    </row>
    <row r="76" spans="1:13" s="77" customFormat="1" ht="15" customHeight="1">
      <c r="A76" s="71"/>
      <c r="B76" s="72"/>
      <c r="C76" s="73"/>
      <c r="D76" s="73"/>
      <c r="E76" s="74"/>
      <c r="F76" s="74"/>
      <c r="G76" s="74"/>
      <c r="H76" s="74"/>
      <c r="I76" s="74"/>
      <c r="J76" s="75"/>
      <c r="K76" s="75"/>
      <c r="L76" s="76"/>
      <c r="M76" s="76"/>
    </row>
    <row r="77" spans="1:13" s="77" customFormat="1" ht="15" customHeight="1">
      <c r="A77" s="71"/>
      <c r="B77" s="72"/>
      <c r="C77" s="73"/>
      <c r="D77" s="73"/>
      <c r="E77" s="74"/>
      <c r="F77" s="74"/>
      <c r="G77" s="74"/>
      <c r="H77" s="74"/>
      <c r="I77" s="74"/>
      <c r="J77" s="75"/>
      <c r="K77" s="75"/>
      <c r="L77" s="76"/>
      <c r="M77" s="76"/>
    </row>
    <row r="78" spans="1:13" s="77" customFormat="1" ht="15" customHeight="1">
      <c r="A78" s="71"/>
      <c r="B78" s="72"/>
      <c r="C78" s="73"/>
      <c r="D78" s="73"/>
      <c r="E78" s="74"/>
      <c r="F78" s="74"/>
      <c r="G78" s="74"/>
      <c r="H78" s="74"/>
      <c r="I78" s="74"/>
      <c r="J78" s="75"/>
      <c r="K78" s="75"/>
      <c r="L78" s="76"/>
      <c r="M78" s="76"/>
    </row>
    <row r="79" spans="1:13" s="77" customFormat="1" ht="15" customHeight="1">
      <c r="A79" s="71"/>
      <c r="B79" s="72"/>
      <c r="C79" s="73"/>
      <c r="D79" s="73"/>
      <c r="E79" s="74"/>
      <c r="F79" s="74"/>
      <c r="G79" s="74"/>
      <c r="H79" s="74"/>
      <c r="I79" s="74"/>
      <c r="J79" s="75"/>
      <c r="K79" s="75"/>
      <c r="L79" s="76"/>
      <c r="M79" s="76"/>
    </row>
    <row r="80" spans="1:13" s="77" customFormat="1" ht="15" customHeight="1">
      <c r="A80" s="71"/>
      <c r="B80" s="72"/>
      <c r="C80" s="73"/>
      <c r="D80" s="73"/>
      <c r="E80" s="74"/>
      <c r="F80" s="74"/>
      <c r="G80" s="74"/>
      <c r="H80" s="74"/>
      <c r="I80" s="74"/>
      <c r="J80" s="75"/>
      <c r="K80" s="75"/>
      <c r="L80" s="76"/>
      <c r="M80" s="76"/>
    </row>
    <row r="81" spans="1:13" s="77" customFormat="1" ht="15" customHeight="1">
      <c r="A81" s="71"/>
      <c r="B81" s="72"/>
      <c r="C81" s="73"/>
      <c r="D81" s="73"/>
      <c r="E81" s="74"/>
      <c r="F81" s="74"/>
      <c r="G81" s="74"/>
      <c r="H81" s="74"/>
      <c r="I81" s="74"/>
      <c r="J81" s="75"/>
      <c r="K81" s="75"/>
      <c r="L81" s="76"/>
      <c r="M81" s="76"/>
    </row>
    <row r="82" spans="1:13" s="77" customFormat="1" ht="15" customHeight="1">
      <c r="A82" s="71"/>
      <c r="B82" s="72"/>
      <c r="C82" s="73"/>
      <c r="D82" s="73"/>
      <c r="E82" s="74"/>
      <c r="F82" s="74"/>
      <c r="G82" s="74"/>
      <c r="H82" s="74"/>
      <c r="I82" s="74"/>
      <c r="J82" s="75"/>
      <c r="K82" s="75"/>
      <c r="L82" s="76"/>
      <c r="M82" s="76"/>
    </row>
    <row r="83" spans="1:13" s="77" customFormat="1" ht="15" customHeight="1">
      <c r="A83" s="71"/>
      <c r="B83" s="72"/>
      <c r="C83" s="73"/>
      <c r="D83" s="73"/>
      <c r="E83" s="74"/>
      <c r="F83" s="74"/>
      <c r="G83" s="74"/>
      <c r="H83" s="74"/>
      <c r="I83" s="74"/>
      <c r="J83" s="75"/>
      <c r="K83" s="75"/>
      <c r="L83" s="76"/>
      <c r="M83" s="76"/>
    </row>
    <row r="84" spans="1:13" s="77" customFormat="1" ht="15" customHeight="1">
      <c r="A84" s="71"/>
      <c r="B84" s="72"/>
      <c r="C84" s="73"/>
      <c r="D84" s="73"/>
      <c r="E84" s="74"/>
      <c r="F84" s="74"/>
      <c r="G84" s="74"/>
      <c r="H84" s="74"/>
      <c r="I84" s="74"/>
      <c r="J84" s="75"/>
      <c r="K84" s="75"/>
      <c r="L84" s="76"/>
      <c r="M84" s="76"/>
    </row>
    <row r="85" spans="1:13" s="77" customFormat="1" ht="15" customHeight="1">
      <c r="A85" s="71"/>
      <c r="B85" s="72"/>
      <c r="C85" s="73"/>
      <c r="D85" s="73"/>
      <c r="E85" s="74"/>
      <c r="F85" s="74"/>
      <c r="G85" s="74"/>
      <c r="H85" s="74"/>
      <c r="I85" s="74"/>
      <c r="J85" s="75"/>
      <c r="K85" s="75"/>
      <c r="L85" s="76"/>
      <c r="M85" s="76"/>
    </row>
    <row r="86" spans="1:13" s="77" customFormat="1" ht="15" customHeight="1">
      <c r="A86" s="71"/>
      <c r="B86" s="72"/>
      <c r="C86" s="73"/>
      <c r="D86" s="73"/>
      <c r="E86" s="74"/>
      <c r="F86" s="74"/>
      <c r="G86" s="74"/>
      <c r="H86" s="74"/>
      <c r="I86" s="74"/>
      <c r="J86" s="75"/>
      <c r="K86" s="75"/>
      <c r="L86" s="76"/>
      <c r="M86" s="76"/>
    </row>
    <row r="87" spans="1:13" s="77" customFormat="1" ht="15" customHeight="1">
      <c r="A87" s="71"/>
      <c r="B87" s="72"/>
      <c r="C87" s="73"/>
      <c r="D87" s="73"/>
      <c r="E87" s="74"/>
      <c r="F87" s="74"/>
      <c r="G87" s="74"/>
      <c r="H87" s="74"/>
      <c r="I87" s="74"/>
      <c r="J87" s="75"/>
      <c r="K87" s="75"/>
      <c r="L87" s="76"/>
      <c r="M87" s="76"/>
    </row>
    <row r="88" spans="1:13" s="77" customFormat="1" ht="15" customHeight="1">
      <c r="A88" s="71"/>
      <c r="B88" s="72"/>
      <c r="C88" s="73"/>
      <c r="D88" s="73"/>
      <c r="E88" s="74"/>
      <c r="F88" s="74"/>
      <c r="G88" s="74"/>
      <c r="H88" s="74"/>
      <c r="I88" s="74"/>
      <c r="J88" s="75"/>
      <c r="K88" s="75"/>
      <c r="L88" s="76"/>
      <c r="M88" s="76"/>
    </row>
    <row r="89" spans="1:13" s="77" customFormat="1" ht="15" customHeight="1">
      <c r="A89" s="71"/>
      <c r="B89" s="72"/>
      <c r="C89" s="73"/>
      <c r="D89" s="73"/>
      <c r="E89" s="74"/>
      <c r="F89" s="74"/>
      <c r="G89" s="74"/>
      <c r="H89" s="74"/>
      <c r="I89" s="74"/>
      <c r="J89" s="75"/>
      <c r="K89" s="75"/>
      <c r="L89" s="76"/>
      <c r="M89" s="76"/>
    </row>
    <row r="90" spans="1:13" s="77" customFormat="1" ht="15" customHeight="1">
      <c r="A90" s="71"/>
      <c r="B90" s="72"/>
      <c r="C90" s="73"/>
      <c r="D90" s="73"/>
      <c r="E90" s="74"/>
      <c r="F90" s="74"/>
      <c r="G90" s="74"/>
      <c r="H90" s="74"/>
      <c r="I90" s="74"/>
      <c r="J90" s="75"/>
      <c r="K90" s="75"/>
      <c r="L90" s="76"/>
      <c r="M90" s="76"/>
    </row>
    <row r="91" spans="1:13" s="77" customFormat="1" ht="15" customHeight="1">
      <c r="A91" s="71"/>
      <c r="B91" s="72"/>
      <c r="C91" s="73"/>
      <c r="D91" s="73"/>
      <c r="E91" s="74"/>
      <c r="F91" s="74"/>
      <c r="G91" s="74"/>
      <c r="H91" s="74"/>
      <c r="I91" s="74"/>
      <c r="J91" s="75"/>
      <c r="K91" s="75"/>
      <c r="L91" s="76"/>
      <c r="M91" s="76"/>
    </row>
    <row r="92" spans="1:13" s="77" customFormat="1" ht="15" customHeight="1">
      <c r="A92" s="71"/>
      <c r="B92" s="72"/>
      <c r="C92" s="73"/>
      <c r="D92" s="73"/>
      <c r="E92" s="74"/>
      <c r="F92" s="74"/>
      <c r="G92" s="74"/>
      <c r="H92" s="74"/>
      <c r="I92" s="74"/>
      <c r="J92" s="75"/>
      <c r="K92" s="75"/>
      <c r="L92" s="76"/>
      <c r="M92" s="76"/>
    </row>
    <row r="93" spans="1:13" s="77" customFormat="1" ht="15" customHeight="1">
      <c r="A93" s="71"/>
      <c r="B93" s="72"/>
      <c r="C93" s="73"/>
      <c r="D93" s="73"/>
      <c r="E93" s="74"/>
      <c r="F93" s="74"/>
      <c r="G93" s="74"/>
      <c r="H93" s="74"/>
      <c r="I93" s="74"/>
      <c r="J93" s="75"/>
      <c r="K93" s="75"/>
      <c r="L93" s="76"/>
      <c r="M93" s="76"/>
    </row>
    <row r="94" spans="1:13" s="77" customFormat="1" ht="15" customHeight="1">
      <c r="A94" s="71"/>
      <c r="B94" s="72"/>
      <c r="C94" s="73"/>
      <c r="D94" s="73"/>
      <c r="E94" s="74"/>
      <c r="F94" s="74"/>
      <c r="G94" s="74"/>
      <c r="H94" s="74"/>
      <c r="I94" s="74"/>
      <c r="J94" s="75"/>
      <c r="K94" s="75"/>
      <c r="L94" s="76"/>
      <c r="M94" s="76"/>
    </row>
    <row r="95" spans="1:13" s="77" customFormat="1" ht="15" customHeight="1">
      <c r="A95" s="71"/>
      <c r="B95" s="72"/>
      <c r="C95" s="73"/>
      <c r="D95" s="73"/>
      <c r="E95" s="74"/>
      <c r="F95" s="74"/>
      <c r="G95" s="74"/>
      <c r="H95" s="74"/>
      <c r="I95" s="74"/>
      <c r="J95" s="75"/>
      <c r="K95" s="75"/>
      <c r="L95" s="76"/>
      <c r="M95" s="76"/>
    </row>
    <row r="96" spans="1:13" s="77" customFormat="1" ht="15" customHeight="1">
      <c r="A96" s="71"/>
      <c r="B96" s="72"/>
      <c r="C96" s="73"/>
      <c r="D96" s="73"/>
      <c r="E96" s="74"/>
      <c r="F96" s="74"/>
      <c r="G96" s="74"/>
      <c r="H96" s="74"/>
      <c r="I96" s="74"/>
      <c r="J96" s="75"/>
      <c r="K96" s="75"/>
      <c r="L96" s="76"/>
      <c r="M96" s="76"/>
    </row>
    <row r="97" spans="1:15" s="77" customFormat="1" ht="15" customHeight="1">
      <c r="A97" s="71"/>
      <c r="B97" s="72"/>
      <c r="C97" s="73"/>
      <c r="D97" s="73"/>
      <c r="E97" s="74"/>
      <c r="F97" s="74"/>
      <c r="G97" s="74"/>
      <c r="H97" s="74"/>
      <c r="I97" s="74"/>
      <c r="J97" s="75"/>
      <c r="K97" s="75"/>
      <c r="L97" s="76"/>
      <c r="M97" s="76"/>
    </row>
    <row r="98" spans="1:15" s="77" customFormat="1" ht="15" customHeight="1">
      <c r="A98" s="71"/>
      <c r="B98" s="72"/>
      <c r="C98" s="73"/>
      <c r="D98" s="73"/>
      <c r="E98" s="74"/>
      <c r="F98" s="74"/>
      <c r="G98" s="74"/>
      <c r="H98" s="74"/>
      <c r="I98" s="74"/>
      <c r="J98" s="75"/>
      <c r="K98" s="75"/>
      <c r="L98" s="76"/>
      <c r="M98" s="76"/>
    </row>
    <row r="99" spans="1:15" s="77" customFormat="1" ht="15" customHeight="1">
      <c r="A99" s="71"/>
      <c r="B99" s="72"/>
      <c r="C99" s="73"/>
      <c r="D99" s="73"/>
      <c r="E99" s="74"/>
      <c r="F99" s="74"/>
      <c r="G99" s="74"/>
      <c r="H99" s="74"/>
      <c r="I99" s="74"/>
      <c r="J99" s="75"/>
      <c r="K99" s="75"/>
      <c r="L99" s="76"/>
      <c r="M99" s="76"/>
    </row>
    <row r="100" spans="1:15" s="77" customFormat="1" ht="15" customHeight="1">
      <c r="A100" s="71"/>
      <c r="B100" s="72"/>
      <c r="C100" s="73"/>
      <c r="D100" s="73"/>
      <c r="E100" s="74"/>
      <c r="F100" s="74"/>
      <c r="G100" s="74"/>
      <c r="H100" s="74"/>
      <c r="I100" s="74"/>
      <c r="J100" s="75"/>
      <c r="K100" s="75"/>
      <c r="L100" s="76"/>
      <c r="M100" s="76"/>
    </row>
    <row r="101" spans="1:15" s="77" customFormat="1" ht="15" customHeight="1">
      <c r="A101" s="71"/>
      <c r="B101" s="72"/>
      <c r="C101" s="73"/>
      <c r="D101" s="73"/>
      <c r="E101" s="74"/>
      <c r="F101" s="74"/>
      <c r="G101" s="74"/>
      <c r="H101" s="74"/>
      <c r="I101" s="74"/>
      <c r="J101" s="75"/>
      <c r="K101" s="75"/>
      <c r="L101" s="76"/>
      <c r="M101" s="76"/>
    </row>
    <row r="102" spans="1:15" s="77" customFormat="1" ht="15" customHeight="1">
      <c r="A102" s="71"/>
      <c r="B102" s="72"/>
      <c r="C102" s="73"/>
      <c r="D102" s="73"/>
      <c r="E102" s="74"/>
      <c r="F102" s="74"/>
      <c r="G102" s="74"/>
      <c r="H102" s="74"/>
      <c r="I102" s="74"/>
      <c r="J102" s="75"/>
      <c r="K102" s="75"/>
      <c r="L102" s="76"/>
      <c r="M102" s="76"/>
    </row>
    <row r="103" spans="1:15" s="77" customFormat="1" ht="15" customHeight="1">
      <c r="I103" s="78"/>
      <c r="J103" s="79"/>
      <c r="K103" s="79"/>
      <c r="O103" s="80"/>
    </row>
    <row r="104" spans="1:15" s="77" customFormat="1" ht="15" customHeight="1"/>
    <row r="105" spans="1:15" s="77" customFormat="1" ht="15" customHeight="1"/>
    <row r="106" spans="1:15" s="77" customFormat="1" ht="15" customHeight="1"/>
    <row r="107" spans="1:15" s="77" customFormat="1" ht="15" customHeight="1"/>
    <row r="108" spans="1:15" s="77" customFormat="1" ht="15" customHeight="1"/>
    <row r="109" spans="1:15" s="77" customFormat="1" ht="15" customHeight="1"/>
    <row r="110" spans="1:15" s="77" customFormat="1" ht="15" customHeight="1"/>
    <row r="111" spans="1:15" s="77" customFormat="1" ht="15" customHeight="1"/>
    <row r="112" spans="1:15" s="77" customFormat="1" ht="15" customHeight="1"/>
    <row r="113" s="77" customFormat="1" ht="15" customHeight="1"/>
    <row r="114" s="77" customFormat="1" ht="15" customHeight="1"/>
    <row r="115" s="77" customFormat="1" ht="15" customHeight="1"/>
    <row r="116" s="77" customFormat="1" ht="15" customHeight="1"/>
    <row r="117" s="77" customFormat="1" ht="15" customHeight="1"/>
    <row r="118" s="77" customFormat="1" ht="15" customHeight="1"/>
    <row r="119" s="77" customFormat="1" ht="15" customHeight="1"/>
    <row r="120" s="77" customFormat="1" ht="15" customHeight="1"/>
    <row r="121" s="77" customFormat="1" ht="15" customHeight="1"/>
    <row r="122" s="77" customFormat="1" ht="15" customHeight="1"/>
    <row r="123" s="77" customFormat="1" ht="15" customHeight="1"/>
    <row r="124" s="77" customFormat="1" ht="15" customHeight="1"/>
    <row r="125" s="77" customFormat="1" ht="15" customHeight="1"/>
    <row r="126" s="77" customFormat="1" ht="15" customHeight="1"/>
    <row r="127" s="77" customFormat="1" ht="15" customHeight="1"/>
    <row r="128" s="77" customFormat="1" ht="15" customHeight="1"/>
    <row r="129" s="77" customFormat="1" ht="15" customHeight="1"/>
    <row r="130" s="77" customFormat="1" ht="15" customHeight="1"/>
    <row r="131" s="77" customFormat="1" ht="15" customHeight="1"/>
    <row r="132" s="77" customFormat="1" ht="15" customHeight="1"/>
  </sheetData>
  <sheetProtection sheet="1" objects="1" scenarios="1"/>
  <dataConsolidate/>
  <mergeCells count="2">
    <mergeCell ref="C1:D1"/>
    <mergeCell ref="L1:M1"/>
  </mergeCells>
  <phoneticPr fontId="2"/>
  <conditionalFormatting sqref="K1">
    <cfRule type="cellIs" dxfId="3" priority="2" stopIfTrue="1" operator="equal">
      <formula>0</formula>
    </cfRule>
  </conditionalFormatting>
  <conditionalFormatting sqref="J1">
    <cfRule type="cellIs" dxfId="2" priority="1" stopIfTrue="1" operator="equal">
      <formula>"税込"</formula>
    </cfRule>
  </conditionalFormatting>
  <dataValidations count="4">
    <dataValidation imeMode="hiragana" allowBlank="1" showInputMessage="1" showErrorMessage="1" sqref="F16:H102 C16:D102 E3:E102 B3:B102 I16:I102"/>
    <dataValidation imeMode="off" allowBlank="1" showInputMessage="1" showErrorMessage="1" sqref="J3:K102 L16:M102"/>
    <dataValidation type="list" allowBlank="1" showInputMessage="1" showErrorMessage="1" errorTitle="無効なデータ" error="【プルダウンリストから選択してください】" promptTitle="施工現場の都道府県を選択" prompt="施工現場の都道府県を選択" sqref="F3:F15">
      <formula1>都道府県リスト</formula1>
    </dataValidation>
    <dataValidation type="list" imeMode="disabled" allowBlank="1" showInputMessage="1" showErrorMessage="1" errorTitle="無効なデータ" error="【プルダウンリストから選択してください】" promptTitle="施工現場の市町村を選択" prompt="施工現場の市町村を選択" sqref="G3:G15">
      <formula1>INDIRECT(F3)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&amp;L&amp;"ＭＳ ゴシック,標準"&amp;12&amp;F</oddHead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プルダウンリスト!$B$2:$B$30</xm:f>
          </x14:formula1>
          <xm:sqref>E1</xm:sqref>
        </x14:dataValidation>
        <x14:dataValidation type="list" imeMode="disabled" allowBlank="1" showInputMessage="1" showErrorMessage="1" errorTitle="無効なデータ" error="【プルダウンリストから選択してください】" promptTitle="元請下請の別" prompt="元請として受注した場合は、「元請」を選択_x000a_下請として受注した場合は、「下請」を選択">
          <x14:formula1>
            <xm:f>プルダウンリスト!$C$2:$C$4</xm:f>
          </x14:formula1>
          <xm:sqref>C3:C15</xm:sqref>
        </x14:dataValidation>
        <x14:dataValidation type="list" imeMode="hiragana" showInputMessage="1" showErrorMessage="1" errorTitle="無効なデータ" error="【プルダウンリストから選択してください】" promptTitle="ＪＶの別" prompt="ＪＶとして受注したときだけチェックをいれてください。_x000a__x000a_注文者がＪＶの場合、チェックは不要です。">
          <x14:formula1>
            <xm:f>プルダウンリスト!$D$2:$D$3</xm:f>
          </x14:formula1>
          <xm:sqref>D3:D15</xm:sqref>
        </x14:dataValidation>
        <x14:dataValidation type="list" allowBlank="1" showInputMessage="1" showErrorMessage="1" errorTitle="無効なデータ" error="【プルダウンリストから選択してください】" promptTitle="主任技術者　又は　監理技術者　の別" prompt="主任技術者か監理技術者を選択してください。">
          <x14:formula1>
            <xm:f>プルダウンリスト!$E$2:$E$4</xm:f>
          </x14:formula1>
          <xm:sqref>H3:H15</xm:sqref>
        </x14:dataValidation>
        <x14:dataValidation type="list" allowBlank="1" showInputMessage="1" showErrorMessage="1">
          <x14:formula1>
            <xm:f>プルダウンリスト!$F$2:$F$4</xm:f>
          </x14:formula1>
          <xm:sqref>J1</xm:sqref>
        </x14:dataValidation>
        <x14:dataValidation type="list" imeMode="off" allowBlank="1" showInputMessage="1" showErrorMessage="1" errorTitle="無効なデータ" error="【プルダウンリストから選択してください】" promptTitle="工事の着工「年月」" prompt="工事の着工「年月」を選択してください。">
          <x14:formula1>
            <xm:f>プルダウンリスト!$H$38:$H$86</xm:f>
          </x14:formula1>
          <xm:sqref>L3:L15</xm:sqref>
        </x14:dataValidation>
        <x14:dataValidation type="list" imeMode="off" allowBlank="1" showInputMessage="1" showErrorMessage="1" errorTitle="無効なデータ" error="【プルダウンリストから選択してください】" promptTitle="工事の完成「年月」" prompt="工事の完成「年月」を選択してください。">
          <x14:formula1>
            <xm:f>プルダウンリスト!$H$2:$H$74</xm:f>
          </x14:formula1>
          <xm:sqref>M3:M15</xm:sqref>
        </x14:dataValidation>
        <x14:dataValidation type="list" imeMode="hiragana" allowBlank="1" showInputMessage="1" showErrorMessage="1" errorTitle="無効なデータ" error="【プルダウンリストから選択してください】">
          <x14:formula1>
            <xm:f>はじめに!$K$3:$K$17</xm:f>
          </x14:formula1>
          <xm:sqref>I4:I15</xm:sqref>
        </x14:dataValidation>
        <x14:dataValidation type="list" imeMode="hiragana" allowBlank="1" showInputMessage="1" showErrorMessage="1" errorTitle="無効なデータ" error="【プルダウンリストから選択してください】" promptTitle="現場に配置した技術者を選択" prompt="事前にシート「はじめに」に技術者氏名を入力してください。">
          <x14:formula1>
            <xm:f>はじめに!$K$3:$K$17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S131"/>
  <sheetViews>
    <sheetView view="pageBreakPreview" zoomScale="80" zoomScaleNormal="100" zoomScaleSheetLayoutView="80" workbookViewId="0">
      <selection activeCell="P30" sqref="P30:Q32"/>
    </sheetView>
  </sheetViews>
  <sheetFormatPr defaultRowHeight="13.5"/>
  <cols>
    <col min="1" max="1" width="16.33203125" style="25" customWidth="1"/>
    <col min="2" max="2" width="11" style="25" customWidth="1"/>
    <col min="3" max="3" width="9" style="25" customWidth="1"/>
    <col min="4" max="4" width="8" style="25" customWidth="1"/>
    <col min="5" max="5" width="26.6640625" style="25" customWidth="1"/>
    <col min="6" max="6" width="8.33203125" style="25" customWidth="1"/>
    <col min="7" max="7" width="4" style="25" customWidth="1"/>
    <col min="8" max="8" width="9.1640625" style="25" customWidth="1"/>
    <col min="9" max="9" width="4.33203125" style="25" customWidth="1"/>
    <col min="10" max="10" width="9.1640625" style="25" customWidth="1"/>
    <col min="11" max="11" width="9.33203125" style="25" customWidth="1"/>
    <col min="12" max="12" width="21.6640625" style="25" customWidth="1"/>
    <col min="13" max="13" width="16.6640625" style="25" customWidth="1"/>
    <col min="14" max="14" width="13.33203125" style="25" customWidth="1"/>
    <col min="15" max="15" width="3.33203125" style="25" customWidth="1"/>
    <col min="16" max="16" width="6.6640625" style="25" customWidth="1"/>
    <col min="17" max="17" width="13.33203125" style="25" customWidth="1"/>
    <col min="18" max="18" width="6" style="25" customWidth="1"/>
    <col min="19" max="19" width="20" style="25" customWidth="1"/>
    <col min="20" max="20" width="5" style="25" customWidth="1"/>
    <col min="21" max="21" width="6.1640625" style="25" customWidth="1"/>
    <col min="22" max="22" width="4.6640625" style="25" customWidth="1"/>
    <col min="23" max="23" width="3.6640625" style="25" customWidth="1"/>
    <col min="24" max="24" width="4.6640625" style="25" customWidth="1"/>
    <col min="25" max="25" width="3.6640625" style="25" customWidth="1"/>
    <col min="26" max="26" width="6.1640625" style="25" customWidth="1"/>
    <col min="27" max="27" width="4.6640625" style="25" customWidth="1"/>
    <col min="28" max="28" width="3.6640625" style="25" customWidth="1"/>
    <col min="29" max="29" width="4.6640625" style="25" customWidth="1"/>
    <col min="30" max="30" width="3.6640625" style="25" customWidth="1"/>
    <col min="31" max="31" width="1.5" style="25" customWidth="1"/>
    <col min="32" max="33" width="3.33203125" style="25" customWidth="1"/>
    <col min="34" max="35" width="9.33203125" style="25"/>
    <col min="36" max="37" width="11.5" style="25" customWidth="1"/>
    <col min="38" max="38" width="2.5" style="25" customWidth="1"/>
    <col min="39" max="40" width="14.6640625" style="25" customWidth="1"/>
    <col min="41" max="41" width="2.83203125" style="25" customWidth="1"/>
    <col min="42" max="45" width="14.6640625" style="25" customWidth="1"/>
    <col min="46" max="256" width="9.33203125" style="25"/>
    <col min="257" max="257" width="16.33203125" style="25" customWidth="1"/>
    <col min="258" max="258" width="11" style="25" customWidth="1"/>
    <col min="259" max="259" width="9" style="25" customWidth="1"/>
    <col min="260" max="260" width="8" style="25" customWidth="1"/>
    <col min="261" max="261" width="26.6640625" style="25" customWidth="1"/>
    <col min="262" max="262" width="8.33203125" style="25" customWidth="1"/>
    <col min="263" max="263" width="4" style="25" customWidth="1"/>
    <col min="264" max="264" width="9.1640625" style="25" customWidth="1"/>
    <col min="265" max="265" width="4" style="25" customWidth="1"/>
    <col min="266" max="266" width="9.1640625" style="25" customWidth="1"/>
    <col min="267" max="267" width="4.6640625" style="25" customWidth="1"/>
    <col min="268" max="268" width="21.6640625" style="25" customWidth="1"/>
    <col min="269" max="269" width="16.6640625" style="25" customWidth="1"/>
    <col min="270" max="270" width="13.33203125" style="25" customWidth="1"/>
    <col min="271" max="271" width="3.33203125" style="25" customWidth="1"/>
    <col min="272" max="272" width="6.6640625" style="25" customWidth="1"/>
    <col min="273" max="273" width="13.33203125" style="25" customWidth="1"/>
    <col min="274" max="274" width="6" style="25" customWidth="1"/>
    <col min="275" max="275" width="20" style="25" customWidth="1"/>
    <col min="276" max="276" width="5" style="25" customWidth="1"/>
    <col min="277" max="277" width="6.1640625" style="25" customWidth="1"/>
    <col min="278" max="278" width="4.6640625" style="25" customWidth="1"/>
    <col min="279" max="279" width="3.6640625" style="25" customWidth="1"/>
    <col min="280" max="280" width="4.6640625" style="25" customWidth="1"/>
    <col min="281" max="281" width="3.6640625" style="25" customWidth="1"/>
    <col min="282" max="282" width="6.1640625" style="25" customWidth="1"/>
    <col min="283" max="283" width="4.6640625" style="25" customWidth="1"/>
    <col min="284" max="284" width="3.6640625" style="25" customWidth="1"/>
    <col min="285" max="285" width="4.6640625" style="25" customWidth="1"/>
    <col min="286" max="286" width="3.6640625" style="25" customWidth="1"/>
    <col min="287" max="289" width="3.33203125" style="25" customWidth="1"/>
    <col min="290" max="512" width="9.33203125" style="25"/>
    <col min="513" max="513" width="16.33203125" style="25" customWidth="1"/>
    <col min="514" max="514" width="11" style="25" customWidth="1"/>
    <col min="515" max="515" width="9" style="25" customWidth="1"/>
    <col min="516" max="516" width="8" style="25" customWidth="1"/>
    <col min="517" max="517" width="26.6640625" style="25" customWidth="1"/>
    <col min="518" max="518" width="8.33203125" style="25" customWidth="1"/>
    <col min="519" max="519" width="4" style="25" customWidth="1"/>
    <col min="520" max="520" width="9.1640625" style="25" customWidth="1"/>
    <col min="521" max="521" width="4" style="25" customWidth="1"/>
    <col min="522" max="522" width="9.1640625" style="25" customWidth="1"/>
    <col min="523" max="523" width="4.6640625" style="25" customWidth="1"/>
    <col min="524" max="524" width="21.6640625" style="25" customWidth="1"/>
    <col min="525" max="525" width="16.6640625" style="25" customWidth="1"/>
    <col min="526" max="526" width="13.33203125" style="25" customWidth="1"/>
    <col min="527" max="527" width="3.33203125" style="25" customWidth="1"/>
    <col min="528" max="528" width="6.6640625" style="25" customWidth="1"/>
    <col min="529" max="529" width="13.33203125" style="25" customWidth="1"/>
    <col min="530" max="530" width="6" style="25" customWidth="1"/>
    <col min="531" max="531" width="20" style="25" customWidth="1"/>
    <col min="532" max="532" width="5" style="25" customWidth="1"/>
    <col min="533" max="533" width="6.1640625" style="25" customWidth="1"/>
    <col min="534" max="534" width="4.6640625" style="25" customWidth="1"/>
    <col min="535" max="535" width="3.6640625" style="25" customWidth="1"/>
    <col min="536" max="536" width="4.6640625" style="25" customWidth="1"/>
    <col min="537" max="537" width="3.6640625" style="25" customWidth="1"/>
    <col min="538" max="538" width="6.1640625" style="25" customWidth="1"/>
    <col min="539" max="539" width="4.6640625" style="25" customWidth="1"/>
    <col min="540" max="540" width="3.6640625" style="25" customWidth="1"/>
    <col min="541" max="541" width="4.6640625" style="25" customWidth="1"/>
    <col min="542" max="542" width="3.6640625" style="25" customWidth="1"/>
    <col min="543" max="545" width="3.33203125" style="25" customWidth="1"/>
    <col min="546" max="768" width="9.33203125" style="25"/>
    <col min="769" max="769" width="16.33203125" style="25" customWidth="1"/>
    <col min="770" max="770" width="11" style="25" customWidth="1"/>
    <col min="771" max="771" width="9" style="25" customWidth="1"/>
    <col min="772" max="772" width="8" style="25" customWidth="1"/>
    <col min="773" max="773" width="26.6640625" style="25" customWidth="1"/>
    <col min="774" max="774" width="8.33203125" style="25" customWidth="1"/>
    <col min="775" max="775" width="4" style="25" customWidth="1"/>
    <col min="776" max="776" width="9.1640625" style="25" customWidth="1"/>
    <col min="777" max="777" width="4" style="25" customWidth="1"/>
    <col min="778" max="778" width="9.1640625" style="25" customWidth="1"/>
    <col min="779" max="779" width="4.6640625" style="25" customWidth="1"/>
    <col min="780" max="780" width="21.6640625" style="25" customWidth="1"/>
    <col min="781" max="781" width="16.6640625" style="25" customWidth="1"/>
    <col min="782" max="782" width="13.33203125" style="25" customWidth="1"/>
    <col min="783" max="783" width="3.33203125" style="25" customWidth="1"/>
    <col min="784" max="784" width="6.6640625" style="25" customWidth="1"/>
    <col min="785" max="785" width="13.33203125" style="25" customWidth="1"/>
    <col min="786" max="786" width="6" style="25" customWidth="1"/>
    <col min="787" max="787" width="20" style="25" customWidth="1"/>
    <col min="788" max="788" width="5" style="25" customWidth="1"/>
    <col min="789" max="789" width="6.1640625" style="25" customWidth="1"/>
    <col min="790" max="790" width="4.6640625" style="25" customWidth="1"/>
    <col min="791" max="791" width="3.6640625" style="25" customWidth="1"/>
    <col min="792" max="792" width="4.6640625" style="25" customWidth="1"/>
    <col min="793" max="793" width="3.6640625" style="25" customWidth="1"/>
    <col min="794" max="794" width="6.1640625" style="25" customWidth="1"/>
    <col min="795" max="795" width="4.6640625" style="25" customWidth="1"/>
    <col min="796" max="796" width="3.6640625" style="25" customWidth="1"/>
    <col min="797" max="797" width="4.6640625" style="25" customWidth="1"/>
    <col min="798" max="798" width="3.6640625" style="25" customWidth="1"/>
    <col min="799" max="801" width="3.33203125" style="25" customWidth="1"/>
    <col min="802" max="1024" width="9.33203125" style="25"/>
    <col min="1025" max="1025" width="16.33203125" style="25" customWidth="1"/>
    <col min="1026" max="1026" width="11" style="25" customWidth="1"/>
    <col min="1027" max="1027" width="9" style="25" customWidth="1"/>
    <col min="1028" max="1028" width="8" style="25" customWidth="1"/>
    <col min="1029" max="1029" width="26.6640625" style="25" customWidth="1"/>
    <col min="1030" max="1030" width="8.33203125" style="25" customWidth="1"/>
    <col min="1031" max="1031" width="4" style="25" customWidth="1"/>
    <col min="1032" max="1032" width="9.1640625" style="25" customWidth="1"/>
    <col min="1033" max="1033" width="4" style="25" customWidth="1"/>
    <col min="1034" max="1034" width="9.1640625" style="25" customWidth="1"/>
    <col min="1035" max="1035" width="4.6640625" style="25" customWidth="1"/>
    <col min="1036" max="1036" width="21.6640625" style="25" customWidth="1"/>
    <col min="1037" max="1037" width="16.6640625" style="25" customWidth="1"/>
    <col min="1038" max="1038" width="13.33203125" style="25" customWidth="1"/>
    <col min="1039" max="1039" width="3.33203125" style="25" customWidth="1"/>
    <col min="1040" max="1040" width="6.6640625" style="25" customWidth="1"/>
    <col min="1041" max="1041" width="13.33203125" style="25" customWidth="1"/>
    <col min="1042" max="1042" width="6" style="25" customWidth="1"/>
    <col min="1043" max="1043" width="20" style="25" customWidth="1"/>
    <col min="1044" max="1044" width="5" style="25" customWidth="1"/>
    <col min="1045" max="1045" width="6.1640625" style="25" customWidth="1"/>
    <col min="1046" max="1046" width="4.6640625" style="25" customWidth="1"/>
    <col min="1047" max="1047" width="3.6640625" style="25" customWidth="1"/>
    <col min="1048" max="1048" width="4.6640625" style="25" customWidth="1"/>
    <col min="1049" max="1049" width="3.6640625" style="25" customWidth="1"/>
    <col min="1050" max="1050" width="6.1640625" style="25" customWidth="1"/>
    <col min="1051" max="1051" width="4.6640625" style="25" customWidth="1"/>
    <col min="1052" max="1052" width="3.6640625" style="25" customWidth="1"/>
    <col min="1053" max="1053" width="4.6640625" style="25" customWidth="1"/>
    <col min="1054" max="1054" width="3.6640625" style="25" customWidth="1"/>
    <col min="1055" max="1057" width="3.33203125" style="25" customWidth="1"/>
    <col min="1058" max="1280" width="9.33203125" style="25"/>
    <col min="1281" max="1281" width="16.33203125" style="25" customWidth="1"/>
    <col min="1282" max="1282" width="11" style="25" customWidth="1"/>
    <col min="1283" max="1283" width="9" style="25" customWidth="1"/>
    <col min="1284" max="1284" width="8" style="25" customWidth="1"/>
    <col min="1285" max="1285" width="26.6640625" style="25" customWidth="1"/>
    <col min="1286" max="1286" width="8.33203125" style="25" customWidth="1"/>
    <col min="1287" max="1287" width="4" style="25" customWidth="1"/>
    <col min="1288" max="1288" width="9.1640625" style="25" customWidth="1"/>
    <col min="1289" max="1289" width="4" style="25" customWidth="1"/>
    <col min="1290" max="1290" width="9.1640625" style="25" customWidth="1"/>
    <col min="1291" max="1291" width="4.6640625" style="25" customWidth="1"/>
    <col min="1292" max="1292" width="21.6640625" style="25" customWidth="1"/>
    <col min="1293" max="1293" width="16.6640625" style="25" customWidth="1"/>
    <col min="1294" max="1294" width="13.33203125" style="25" customWidth="1"/>
    <col min="1295" max="1295" width="3.33203125" style="25" customWidth="1"/>
    <col min="1296" max="1296" width="6.6640625" style="25" customWidth="1"/>
    <col min="1297" max="1297" width="13.33203125" style="25" customWidth="1"/>
    <col min="1298" max="1298" width="6" style="25" customWidth="1"/>
    <col min="1299" max="1299" width="20" style="25" customWidth="1"/>
    <col min="1300" max="1300" width="5" style="25" customWidth="1"/>
    <col min="1301" max="1301" width="6.1640625" style="25" customWidth="1"/>
    <col min="1302" max="1302" width="4.6640625" style="25" customWidth="1"/>
    <col min="1303" max="1303" width="3.6640625" style="25" customWidth="1"/>
    <col min="1304" max="1304" width="4.6640625" style="25" customWidth="1"/>
    <col min="1305" max="1305" width="3.6640625" style="25" customWidth="1"/>
    <col min="1306" max="1306" width="6.1640625" style="25" customWidth="1"/>
    <col min="1307" max="1307" width="4.6640625" style="25" customWidth="1"/>
    <col min="1308" max="1308" width="3.6640625" style="25" customWidth="1"/>
    <col min="1309" max="1309" width="4.6640625" style="25" customWidth="1"/>
    <col min="1310" max="1310" width="3.6640625" style="25" customWidth="1"/>
    <col min="1311" max="1313" width="3.33203125" style="25" customWidth="1"/>
    <col min="1314" max="1536" width="9.33203125" style="25"/>
    <col min="1537" max="1537" width="16.33203125" style="25" customWidth="1"/>
    <col min="1538" max="1538" width="11" style="25" customWidth="1"/>
    <col min="1539" max="1539" width="9" style="25" customWidth="1"/>
    <col min="1540" max="1540" width="8" style="25" customWidth="1"/>
    <col min="1541" max="1541" width="26.6640625" style="25" customWidth="1"/>
    <col min="1542" max="1542" width="8.33203125" style="25" customWidth="1"/>
    <col min="1543" max="1543" width="4" style="25" customWidth="1"/>
    <col min="1544" max="1544" width="9.1640625" style="25" customWidth="1"/>
    <col min="1545" max="1545" width="4" style="25" customWidth="1"/>
    <col min="1546" max="1546" width="9.1640625" style="25" customWidth="1"/>
    <col min="1547" max="1547" width="4.6640625" style="25" customWidth="1"/>
    <col min="1548" max="1548" width="21.6640625" style="25" customWidth="1"/>
    <col min="1549" max="1549" width="16.6640625" style="25" customWidth="1"/>
    <col min="1550" max="1550" width="13.33203125" style="25" customWidth="1"/>
    <col min="1551" max="1551" width="3.33203125" style="25" customWidth="1"/>
    <col min="1552" max="1552" width="6.6640625" style="25" customWidth="1"/>
    <col min="1553" max="1553" width="13.33203125" style="25" customWidth="1"/>
    <col min="1554" max="1554" width="6" style="25" customWidth="1"/>
    <col min="1555" max="1555" width="20" style="25" customWidth="1"/>
    <col min="1556" max="1556" width="5" style="25" customWidth="1"/>
    <col min="1557" max="1557" width="6.1640625" style="25" customWidth="1"/>
    <col min="1558" max="1558" width="4.6640625" style="25" customWidth="1"/>
    <col min="1559" max="1559" width="3.6640625" style="25" customWidth="1"/>
    <col min="1560" max="1560" width="4.6640625" style="25" customWidth="1"/>
    <col min="1561" max="1561" width="3.6640625" style="25" customWidth="1"/>
    <col min="1562" max="1562" width="6.1640625" style="25" customWidth="1"/>
    <col min="1563" max="1563" width="4.6640625" style="25" customWidth="1"/>
    <col min="1564" max="1564" width="3.6640625" style="25" customWidth="1"/>
    <col min="1565" max="1565" width="4.6640625" style="25" customWidth="1"/>
    <col min="1566" max="1566" width="3.6640625" style="25" customWidth="1"/>
    <col min="1567" max="1569" width="3.33203125" style="25" customWidth="1"/>
    <col min="1570" max="1792" width="9.33203125" style="25"/>
    <col min="1793" max="1793" width="16.33203125" style="25" customWidth="1"/>
    <col min="1794" max="1794" width="11" style="25" customWidth="1"/>
    <col min="1795" max="1795" width="9" style="25" customWidth="1"/>
    <col min="1796" max="1796" width="8" style="25" customWidth="1"/>
    <col min="1797" max="1797" width="26.6640625" style="25" customWidth="1"/>
    <col min="1798" max="1798" width="8.33203125" style="25" customWidth="1"/>
    <col min="1799" max="1799" width="4" style="25" customWidth="1"/>
    <col min="1800" max="1800" width="9.1640625" style="25" customWidth="1"/>
    <col min="1801" max="1801" width="4" style="25" customWidth="1"/>
    <col min="1802" max="1802" width="9.1640625" style="25" customWidth="1"/>
    <col min="1803" max="1803" width="4.6640625" style="25" customWidth="1"/>
    <col min="1804" max="1804" width="21.6640625" style="25" customWidth="1"/>
    <col min="1805" max="1805" width="16.6640625" style="25" customWidth="1"/>
    <col min="1806" max="1806" width="13.33203125" style="25" customWidth="1"/>
    <col min="1807" max="1807" width="3.33203125" style="25" customWidth="1"/>
    <col min="1808" max="1808" width="6.6640625" style="25" customWidth="1"/>
    <col min="1809" max="1809" width="13.33203125" style="25" customWidth="1"/>
    <col min="1810" max="1810" width="6" style="25" customWidth="1"/>
    <col min="1811" max="1811" width="20" style="25" customWidth="1"/>
    <col min="1812" max="1812" width="5" style="25" customWidth="1"/>
    <col min="1813" max="1813" width="6.1640625" style="25" customWidth="1"/>
    <col min="1814" max="1814" width="4.6640625" style="25" customWidth="1"/>
    <col min="1815" max="1815" width="3.6640625" style="25" customWidth="1"/>
    <col min="1816" max="1816" width="4.6640625" style="25" customWidth="1"/>
    <col min="1817" max="1817" width="3.6640625" style="25" customWidth="1"/>
    <col min="1818" max="1818" width="6.1640625" style="25" customWidth="1"/>
    <col min="1819" max="1819" width="4.6640625" style="25" customWidth="1"/>
    <col min="1820" max="1820" width="3.6640625" style="25" customWidth="1"/>
    <col min="1821" max="1821" width="4.6640625" style="25" customWidth="1"/>
    <col min="1822" max="1822" width="3.6640625" style="25" customWidth="1"/>
    <col min="1823" max="1825" width="3.33203125" style="25" customWidth="1"/>
    <col min="1826" max="2048" width="9.33203125" style="25"/>
    <col min="2049" max="2049" width="16.33203125" style="25" customWidth="1"/>
    <col min="2050" max="2050" width="11" style="25" customWidth="1"/>
    <col min="2051" max="2051" width="9" style="25" customWidth="1"/>
    <col min="2052" max="2052" width="8" style="25" customWidth="1"/>
    <col min="2053" max="2053" width="26.6640625" style="25" customWidth="1"/>
    <col min="2054" max="2054" width="8.33203125" style="25" customWidth="1"/>
    <col min="2055" max="2055" width="4" style="25" customWidth="1"/>
    <col min="2056" max="2056" width="9.1640625" style="25" customWidth="1"/>
    <col min="2057" max="2057" width="4" style="25" customWidth="1"/>
    <col min="2058" max="2058" width="9.1640625" style="25" customWidth="1"/>
    <col min="2059" max="2059" width="4.6640625" style="25" customWidth="1"/>
    <col min="2060" max="2060" width="21.6640625" style="25" customWidth="1"/>
    <col min="2061" max="2061" width="16.6640625" style="25" customWidth="1"/>
    <col min="2062" max="2062" width="13.33203125" style="25" customWidth="1"/>
    <col min="2063" max="2063" width="3.33203125" style="25" customWidth="1"/>
    <col min="2064" max="2064" width="6.6640625" style="25" customWidth="1"/>
    <col min="2065" max="2065" width="13.33203125" style="25" customWidth="1"/>
    <col min="2066" max="2066" width="6" style="25" customWidth="1"/>
    <col min="2067" max="2067" width="20" style="25" customWidth="1"/>
    <col min="2068" max="2068" width="5" style="25" customWidth="1"/>
    <col min="2069" max="2069" width="6.1640625" style="25" customWidth="1"/>
    <col min="2070" max="2070" width="4.6640625" style="25" customWidth="1"/>
    <col min="2071" max="2071" width="3.6640625" style="25" customWidth="1"/>
    <col min="2072" max="2072" width="4.6640625" style="25" customWidth="1"/>
    <col min="2073" max="2073" width="3.6640625" style="25" customWidth="1"/>
    <col min="2074" max="2074" width="6.1640625" style="25" customWidth="1"/>
    <col min="2075" max="2075" width="4.6640625" style="25" customWidth="1"/>
    <col min="2076" max="2076" width="3.6640625" style="25" customWidth="1"/>
    <col min="2077" max="2077" width="4.6640625" style="25" customWidth="1"/>
    <col min="2078" max="2078" width="3.6640625" style="25" customWidth="1"/>
    <col min="2079" max="2081" width="3.33203125" style="25" customWidth="1"/>
    <col min="2082" max="2304" width="9.33203125" style="25"/>
    <col min="2305" max="2305" width="16.33203125" style="25" customWidth="1"/>
    <col min="2306" max="2306" width="11" style="25" customWidth="1"/>
    <col min="2307" max="2307" width="9" style="25" customWidth="1"/>
    <col min="2308" max="2308" width="8" style="25" customWidth="1"/>
    <col min="2309" max="2309" width="26.6640625" style="25" customWidth="1"/>
    <col min="2310" max="2310" width="8.33203125" style="25" customWidth="1"/>
    <col min="2311" max="2311" width="4" style="25" customWidth="1"/>
    <col min="2312" max="2312" width="9.1640625" style="25" customWidth="1"/>
    <col min="2313" max="2313" width="4" style="25" customWidth="1"/>
    <col min="2314" max="2314" width="9.1640625" style="25" customWidth="1"/>
    <col min="2315" max="2315" width="4.6640625" style="25" customWidth="1"/>
    <col min="2316" max="2316" width="21.6640625" style="25" customWidth="1"/>
    <col min="2317" max="2317" width="16.6640625" style="25" customWidth="1"/>
    <col min="2318" max="2318" width="13.33203125" style="25" customWidth="1"/>
    <col min="2319" max="2319" width="3.33203125" style="25" customWidth="1"/>
    <col min="2320" max="2320" width="6.6640625" style="25" customWidth="1"/>
    <col min="2321" max="2321" width="13.33203125" style="25" customWidth="1"/>
    <col min="2322" max="2322" width="6" style="25" customWidth="1"/>
    <col min="2323" max="2323" width="20" style="25" customWidth="1"/>
    <col min="2324" max="2324" width="5" style="25" customWidth="1"/>
    <col min="2325" max="2325" width="6.1640625" style="25" customWidth="1"/>
    <col min="2326" max="2326" width="4.6640625" style="25" customWidth="1"/>
    <col min="2327" max="2327" width="3.6640625" style="25" customWidth="1"/>
    <col min="2328" max="2328" width="4.6640625" style="25" customWidth="1"/>
    <col min="2329" max="2329" width="3.6640625" style="25" customWidth="1"/>
    <col min="2330" max="2330" width="6.1640625" style="25" customWidth="1"/>
    <col min="2331" max="2331" width="4.6640625" style="25" customWidth="1"/>
    <col min="2332" max="2332" width="3.6640625" style="25" customWidth="1"/>
    <col min="2333" max="2333" width="4.6640625" style="25" customWidth="1"/>
    <col min="2334" max="2334" width="3.6640625" style="25" customWidth="1"/>
    <col min="2335" max="2337" width="3.33203125" style="25" customWidth="1"/>
    <col min="2338" max="2560" width="9.33203125" style="25"/>
    <col min="2561" max="2561" width="16.33203125" style="25" customWidth="1"/>
    <col min="2562" max="2562" width="11" style="25" customWidth="1"/>
    <col min="2563" max="2563" width="9" style="25" customWidth="1"/>
    <col min="2564" max="2564" width="8" style="25" customWidth="1"/>
    <col min="2565" max="2565" width="26.6640625" style="25" customWidth="1"/>
    <col min="2566" max="2566" width="8.33203125" style="25" customWidth="1"/>
    <col min="2567" max="2567" width="4" style="25" customWidth="1"/>
    <col min="2568" max="2568" width="9.1640625" style="25" customWidth="1"/>
    <col min="2569" max="2569" width="4" style="25" customWidth="1"/>
    <col min="2570" max="2570" width="9.1640625" style="25" customWidth="1"/>
    <col min="2571" max="2571" width="4.6640625" style="25" customWidth="1"/>
    <col min="2572" max="2572" width="21.6640625" style="25" customWidth="1"/>
    <col min="2573" max="2573" width="16.6640625" style="25" customWidth="1"/>
    <col min="2574" max="2574" width="13.33203125" style="25" customWidth="1"/>
    <col min="2575" max="2575" width="3.33203125" style="25" customWidth="1"/>
    <col min="2576" max="2576" width="6.6640625" style="25" customWidth="1"/>
    <col min="2577" max="2577" width="13.33203125" style="25" customWidth="1"/>
    <col min="2578" max="2578" width="6" style="25" customWidth="1"/>
    <col min="2579" max="2579" width="20" style="25" customWidth="1"/>
    <col min="2580" max="2580" width="5" style="25" customWidth="1"/>
    <col min="2581" max="2581" width="6.1640625" style="25" customWidth="1"/>
    <col min="2582" max="2582" width="4.6640625" style="25" customWidth="1"/>
    <col min="2583" max="2583" width="3.6640625" style="25" customWidth="1"/>
    <col min="2584" max="2584" width="4.6640625" style="25" customWidth="1"/>
    <col min="2585" max="2585" width="3.6640625" style="25" customWidth="1"/>
    <col min="2586" max="2586" width="6.1640625" style="25" customWidth="1"/>
    <col min="2587" max="2587" width="4.6640625" style="25" customWidth="1"/>
    <col min="2588" max="2588" width="3.6640625" style="25" customWidth="1"/>
    <col min="2589" max="2589" width="4.6640625" style="25" customWidth="1"/>
    <col min="2590" max="2590" width="3.6640625" style="25" customWidth="1"/>
    <col min="2591" max="2593" width="3.33203125" style="25" customWidth="1"/>
    <col min="2594" max="2816" width="9.33203125" style="25"/>
    <col min="2817" max="2817" width="16.33203125" style="25" customWidth="1"/>
    <col min="2818" max="2818" width="11" style="25" customWidth="1"/>
    <col min="2819" max="2819" width="9" style="25" customWidth="1"/>
    <col min="2820" max="2820" width="8" style="25" customWidth="1"/>
    <col min="2821" max="2821" width="26.6640625" style="25" customWidth="1"/>
    <col min="2822" max="2822" width="8.33203125" style="25" customWidth="1"/>
    <col min="2823" max="2823" width="4" style="25" customWidth="1"/>
    <col min="2824" max="2824" width="9.1640625" style="25" customWidth="1"/>
    <col min="2825" max="2825" width="4" style="25" customWidth="1"/>
    <col min="2826" max="2826" width="9.1640625" style="25" customWidth="1"/>
    <col min="2827" max="2827" width="4.6640625" style="25" customWidth="1"/>
    <col min="2828" max="2828" width="21.6640625" style="25" customWidth="1"/>
    <col min="2829" max="2829" width="16.6640625" style="25" customWidth="1"/>
    <col min="2830" max="2830" width="13.33203125" style="25" customWidth="1"/>
    <col min="2831" max="2831" width="3.33203125" style="25" customWidth="1"/>
    <col min="2832" max="2832" width="6.6640625" style="25" customWidth="1"/>
    <col min="2833" max="2833" width="13.33203125" style="25" customWidth="1"/>
    <col min="2834" max="2834" width="6" style="25" customWidth="1"/>
    <col min="2835" max="2835" width="20" style="25" customWidth="1"/>
    <col min="2836" max="2836" width="5" style="25" customWidth="1"/>
    <col min="2837" max="2837" width="6.1640625" style="25" customWidth="1"/>
    <col min="2838" max="2838" width="4.6640625" style="25" customWidth="1"/>
    <col min="2839" max="2839" width="3.6640625" style="25" customWidth="1"/>
    <col min="2840" max="2840" width="4.6640625" style="25" customWidth="1"/>
    <col min="2841" max="2841" width="3.6640625" style="25" customWidth="1"/>
    <col min="2842" max="2842" width="6.1640625" style="25" customWidth="1"/>
    <col min="2843" max="2843" width="4.6640625" style="25" customWidth="1"/>
    <col min="2844" max="2844" width="3.6640625" style="25" customWidth="1"/>
    <col min="2845" max="2845" width="4.6640625" style="25" customWidth="1"/>
    <col min="2846" max="2846" width="3.6640625" style="25" customWidth="1"/>
    <col min="2847" max="2849" width="3.33203125" style="25" customWidth="1"/>
    <col min="2850" max="3072" width="9.33203125" style="25"/>
    <col min="3073" max="3073" width="16.33203125" style="25" customWidth="1"/>
    <col min="3074" max="3074" width="11" style="25" customWidth="1"/>
    <col min="3075" max="3075" width="9" style="25" customWidth="1"/>
    <col min="3076" max="3076" width="8" style="25" customWidth="1"/>
    <col min="3077" max="3077" width="26.6640625" style="25" customWidth="1"/>
    <col min="3078" max="3078" width="8.33203125" style="25" customWidth="1"/>
    <col min="3079" max="3079" width="4" style="25" customWidth="1"/>
    <col min="3080" max="3080" width="9.1640625" style="25" customWidth="1"/>
    <col min="3081" max="3081" width="4" style="25" customWidth="1"/>
    <col min="3082" max="3082" width="9.1640625" style="25" customWidth="1"/>
    <col min="3083" max="3083" width="4.6640625" style="25" customWidth="1"/>
    <col min="3084" max="3084" width="21.6640625" style="25" customWidth="1"/>
    <col min="3085" max="3085" width="16.6640625" style="25" customWidth="1"/>
    <col min="3086" max="3086" width="13.33203125" style="25" customWidth="1"/>
    <col min="3087" max="3087" width="3.33203125" style="25" customWidth="1"/>
    <col min="3088" max="3088" width="6.6640625" style="25" customWidth="1"/>
    <col min="3089" max="3089" width="13.33203125" style="25" customWidth="1"/>
    <col min="3090" max="3090" width="6" style="25" customWidth="1"/>
    <col min="3091" max="3091" width="20" style="25" customWidth="1"/>
    <col min="3092" max="3092" width="5" style="25" customWidth="1"/>
    <col min="3093" max="3093" width="6.1640625" style="25" customWidth="1"/>
    <col min="3094" max="3094" width="4.6640625" style="25" customWidth="1"/>
    <col min="3095" max="3095" width="3.6640625" style="25" customWidth="1"/>
    <col min="3096" max="3096" width="4.6640625" style="25" customWidth="1"/>
    <col min="3097" max="3097" width="3.6640625" style="25" customWidth="1"/>
    <col min="3098" max="3098" width="6.1640625" style="25" customWidth="1"/>
    <col min="3099" max="3099" width="4.6640625" style="25" customWidth="1"/>
    <col min="3100" max="3100" width="3.6640625" style="25" customWidth="1"/>
    <col min="3101" max="3101" width="4.6640625" style="25" customWidth="1"/>
    <col min="3102" max="3102" width="3.6640625" style="25" customWidth="1"/>
    <col min="3103" max="3105" width="3.33203125" style="25" customWidth="1"/>
    <col min="3106" max="3328" width="9.33203125" style="25"/>
    <col min="3329" max="3329" width="16.33203125" style="25" customWidth="1"/>
    <col min="3330" max="3330" width="11" style="25" customWidth="1"/>
    <col min="3331" max="3331" width="9" style="25" customWidth="1"/>
    <col min="3332" max="3332" width="8" style="25" customWidth="1"/>
    <col min="3333" max="3333" width="26.6640625" style="25" customWidth="1"/>
    <col min="3334" max="3334" width="8.33203125" style="25" customWidth="1"/>
    <col min="3335" max="3335" width="4" style="25" customWidth="1"/>
    <col min="3336" max="3336" width="9.1640625" style="25" customWidth="1"/>
    <col min="3337" max="3337" width="4" style="25" customWidth="1"/>
    <col min="3338" max="3338" width="9.1640625" style="25" customWidth="1"/>
    <col min="3339" max="3339" width="4.6640625" style="25" customWidth="1"/>
    <col min="3340" max="3340" width="21.6640625" style="25" customWidth="1"/>
    <col min="3341" max="3341" width="16.6640625" style="25" customWidth="1"/>
    <col min="3342" max="3342" width="13.33203125" style="25" customWidth="1"/>
    <col min="3343" max="3343" width="3.33203125" style="25" customWidth="1"/>
    <col min="3344" max="3344" width="6.6640625" style="25" customWidth="1"/>
    <col min="3345" max="3345" width="13.33203125" style="25" customWidth="1"/>
    <col min="3346" max="3346" width="6" style="25" customWidth="1"/>
    <col min="3347" max="3347" width="20" style="25" customWidth="1"/>
    <col min="3348" max="3348" width="5" style="25" customWidth="1"/>
    <col min="3349" max="3349" width="6.1640625" style="25" customWidth="1"/>
    <col min="3350" max="3350" width="4.6640625" style="25" customWidth="1"/>
    <col min="3351" max="3351" width="3.6640625" style="25" customWidth="1"/>
    <col min="3352" max="3352" width="4.6640625" style="25" customWidth="1"/>
    <col min="3353" max="3353" width="3.6640625" style="25" customWidth="1"/>
    <col min="3354" max="3354" width="6.1640625" style="25" customWidth="1"/>
    <col min="3355" max="3355" width="4.6640625" style="25" customWidth="1"/>
    <col min="3356" max="3356" width="3.6640625" style="25" customWidth="1"/>
    <col min="3357" max="3357" width="4.6640625" style="25" customWidth="1"/>
    <col min="3358" max="3358" width="3.6640625" style="25" customWidth="1"/>
    <col min="3359" max="3361" width="3.33203125" style="25" customWidth="1"/>
    <col min="3362" max="3584" width="9.33203125" style="25"/>
    <col min="3585" max="3585" width="16.33203125" style="25" customWidth="1"/>
    <col min="3586" max="3586" width="11" style="25" customWidth="1"/>
    <col min="3587" max="3587" width="9" style="25" customWidth="1"/>
    <col min="3588" max="3588" width="8" style="25" customWidth="1"/>
    <col min="3589" max="3589" width="26.6640625" style="25" customWidth="1"/>
    <col min="3590" max="3590" width="8.33203125" style="25" customWidth="1"/>
    <col min="3591" max="3591" width="4" style="25" customWidth="1"/>
    <col min="3592" max="3592" width="9.1640625" style="25" customWidth="1"/>
    <col min="3593" max="3593" width="4" style="25" customWidth="1"/>
    <col min="3594" max="3594" width="9.1640625" style="25" customWidth="1"/>
    <col min="3595" max="3595" width="4.6640625" style="25" customWidth="1"/>
    <col min="3596" max="3596" width="21.6640625" style="25" customWidth="1"/>
    <col min="3597" max="3597" width="16.6640625" style="25" customWidth="1"/>
    <col min="3598" max="3598" width="13.33203125" style="25" customWidth="1"/>
    <col min="3599" max="3599" width="3.33203125" style="25" customWidth="1"/>
    <col min="3600" max="3600" width="6.6640625" style="25" customWidth="1"/>
    <col min="3601" max="3601" width="13.33203125" style="25" customWidth="1"/>
    <col min="3602" max="3602" width="6" style="25" customWidth="1"/>
    <col min="3603" max="3603" width="20" style="25" customWidth="1"/>
    <col min="3604" max="3604" width="5" style="25" customWidth="1"/>
    <col min="3605" max="3605" width="6.1640625" style="25" customWidth="1"/>
    <col min="3606" max="3606" width="4.6640625" style="25" customWidth="1"/>
    <col min="3607" max="3607" width="3.6640625" style="25" customWidth="1"/>
    <col min="3608" max="3608" width="4.6640625" style="25" customWidth="1"/>
    <col min="3609" max="3609" width="3.6640625" style="25" customWidth="1"/>
    <col min="3610" max="3610" width="6.1640625" style="25" customWidth="1"/>
    <col min="3611" max="3611" width="4.6640625" style="25" customWidth="1"/>
    <col min="3612" max="3612" width="3.6640625" style="25" customWidth="1"/>
    <col min="3613" max="3613" width="4.6640625" style="25" customWidth="1"/>
    <col min="3614" max="3614" width="3.6640625" style="25" customWidth="1"/>
    <col min="3615" max="3617" width="3.33203125" style="25" customWidth="1"/>
    <col min="3618" max="3840" width="9.33203125" style="25"/>
    <col min="3841" max="3841" width="16.33203125" style="25" customWidth="1"/>
    <col min="3842" max="3842" width="11" style="25" customWidth="1"/>
    <col min="3843" max="3843" width="9" style="25" customWidth="1"/>
    <col min="3844" max="3844" width="8" style="25" customWidth="1"/>
    <col min="3845" max="3845" width="26.6640625" style="25" customWidth="1"/>
    <col min="3846" max="3846" width="8.33203125" style="25" customWidth="1"/>
    <col min="3847" max="3847" width="4" style="25" customWidth="1"/>
    <col min="3848" max="3848" width="9.1640625" style="25" customWidth="1"/>
    <col min="3849" max="3849" width="4" style="25" customWidth="1"/>
    <col min="3850" max="3850" width="9.1640625" style="25" customWidth="1"/>
    <col min="3851" max="3851" width="4.6640625" style="25" customWidth="1"/>
    <col min="3852" max="3852" width="21.6640625" style="25" customWidth="1"/>
    <col min="3853" max="3853" width="16.6640625" style="25" customWidth="1"/>
    <col min="3854" max="3854" width="13.33203125" style="25" customWidth="1"/>
    <col min="3855" max="3855" width="3.33203125" style="25" customWidth="1"/>
    <col min="3856" max="3856" width="6.6640625" style="25" customWidth="1"/>
    <col min="3857" max="3857" width="13.33203125" style="25" customWidth="1"/>
    <col min="3858" max="3858" width="6" style="25" customWidth="1"/>
    <col min="3859" max="3859" width="20" style="25" customWidth="1"/>
    <col min="3860" max="3860" width="5" style="25" customWidth="1"/>
    <col min="3861" max="3861" width="6.1640625" style="25" customWidth="1"/>
    <col min="3862" max="3862" width="4.6640625" style="25" customWidth="1"/>
    <col min="3863" max="3863" width="3.6640625" style="25" customWidth="1"/>
    <col min="3864" max="3864" width="4.6640625" style="25" customWidth="1"/>
    <col min="3865" max="3865" width="3.6640625" style="25" customWidth="1"/>
    <col min="3866" max="3866" width="6.1640625" style="25" customWidth="1"/>
    <col min="3867" max="3867" width="4.6640625" style="25" customWidth="1"/>
    <col min="3868" max="3868" width="3.6640625" style="25" customWidth="1"/>
    <col min="3869" max="3869" width="4.6640625" style="25" customWidth="1"/>
    <col min="3870" max="3870" width="3.6640625" style="25" customWidth="1"/>
    <col min="3871" max="3873" width="3.33203125" style="25" customWidth="1"/>
    <col min="3874" max="4096" width="9.33203125" style="25"/>
    <col min="4097" max="4097" width="16.33203125" style="25" customWidth="1"/>
    <col min="4098" max="4098" width="11" style="25" customWidth="1"/>
    <col min="4099" max="4099" width="9" style="25" customWidth="1"/>
    <col min="4100" max="4100" width="8" style="25" customWidth="1"/>
    <col min="4101" max="4101" width="26.6640625" style="25" customWidth="1"/>
    <col min="4102" max="4102" width="8.33203125" style="25" customWidth="1"/>
    <col min="4103" max="4103" width="4" style="25" customWidth="1"/>
    <col min="4104" max="4104" width="9.1640625" style="25" customWidth="1"/>
    <col min="4105" max="4105" width="4" style="25" customWidth="1"/>
    <col min="4106" max="4106" width="9.1640625" style="25" customWidth="1"/>
    <col min="4107" max="4107" width="4.6640625" style="25" customWidth="1"/>
    <col min="4108" max="4108" width="21.6640625" style="25" customWidth="1"/>
    <col min="4109" max="4109" width="16.6640625" style="25" customWidth="1"/>
    <col min="4110" max="4110" width="13.33203125" style="25" customWidth="1"/>
    <col min="4111" max="4111" width="3.33203125" style="25" customWidth="1"/>
    <col min="4112" max="4112" width="6.6640625" style="25" customWidth="1"/>
    <col min="4113" max="4113" width="13.33203125" style="25" customWidth="1"/>
    <col min="4114" max="4114" width="6" style="25" customWidth="1"/>
    <col min="4115" max="4115" width="20" style="25" customWidth="1"/>
    <col min="4116" max="4116" width="5" style="25" customWidth="1"/>
    <col min="4117" max="4117" width="6.1640625" style="25" customWidth="1"/>
    <col min="4118" max="4118" width="4.6640625" style="25" customWidth="1"/>
    <col min="4119" max="4119" width="3.6640625" style="25" customWidth="1"/>
    <col min="4120" max="4120" width="4.6640625" style="25" customWidth="1"/>
    <col min="4121" max="4121" width="3.6640625" style="25" customWidth="1"/>
    <col min="4122" max="4122" width="6.1640625" style="25" customWidth="1"/>
    <col min="4123" max="4123" width="4.6640625" style="25" customWidth="1"/>
    <col min="4124" max="4124" width="3.6640625" style="25" customWidth="1"/>
    <col min="4125" max="4125" width="4.6640625" style="25" customWidth="1"/>
    <col min="4126" max="4126" width="3.6640625" style="25" customWidth="1"/>
    <col min="4127" max="4129" width="3.33203125" style="25" customWidth="1"/>
    <col min="4130" max="4352" width="9.33203125" style="25"/>
    <col min="4353" max="4353" width="16.33203125" style="25" customWidth="1"/>
    <col min="4354" max="4354" width="11" style="25" customWidth="1"/>
    <col min="4355" max="4355" width="9" style="25" customWidth="1"/>
    <col min="4356" max="4356" width="8" style="25" customWidth="1"/>
    <col min="4357" max="4357" width="26.6640625" style="25" customWidth="1"/>
    <col min="4358" max="4358" width="8.33203125" style="25" customWidth="1"/>
    <col min="4359" max="4359" width="4" style="25" customWidth="1"/>
    <col min="4360" max="4360" width="9.1640625" style="25" customWidth="1"/>
    <col min="4361" max="4361" width="4" style="25" customWidth="1"/>
    <col min="4362" max="4362" width="9.1640625" style="25" customWidth="1"/>
    <col min="4363" max="4363" width="4.6640625" style="25" customWidth="1"/>
    <col min="4364" max="4364" width="21.6640625" style="25" customWidth="1"/>
    <col min="4365" max="4365" width="16.6640625" style="25" customWidth="1"/>
    <col min="4366" max="4366" width="13.33203125" style="25" customWidth="1"/>
    <col min="4367" max="4367" width="3.33203125" style="25" customWidth="1"/>
    <col min="4368" max="4368" width="6.6640625" style="25" customWidth="1"/>
    <col min="4369" max="4369" width="13.33203125" style="25" customWidth="1"/>
    <col min="4370" max="4370" width="6" style="25" customWidth="1"/>
    <col min="4371" max="4371" width="20" style="25" customWidth="1"/>
    <col min="4372" max="4372" width="5" style="25" customWidth="1"/>
    <col min="4373" max="4373" width="6.1640625" style="25" customWidth="1"/>
    <col min="4374" max="4374" width="4.6640625" style="25" customWidth="1"/>
    <col min="4375" max="4375" width="3.6640625" style="25" customWidth="1"/>
    <col min="4376" max="4376" width="4.6640625" style="25" customWidth="1"/>
    <col min="4377" max="4377" width="3.6640625" style="25" customWidth="1"/>
    <col min="4378" max="4378" width="6.1640625" style="25" customWidth="1"/>
    <col min="4379" max="4379" width="4.6640625" style="25" customWidth="1"/>
    <col min="4380" max="4380" width="3.6640625" style="25" customWidth="1"/>
    <col min="4381" max="4381" width="4.6640625" style="25" customWidth="1"/>
    <col min="4382" max="4382" width="3.6640625" style="25" customWidth="1"/>
    <col min="4383" max="4385" width="3.33203125" style="25" customWidth="1"/>
    <col min="4386" max="4608" width="9.33203125" style="25"/>
    <col min="4609" max="4609" width="16.33203125" style="25" customWidth="1"/>
    <col min="4610" max="4610" width="11" style="25" customWidth="1"/>
    <col min="4611" max="4611" width="9" style="25" customWidth="1"/>
    <col min="4612" max="4612" width="8" style="25" customWidth="1"/>
    <col min="4613" max="4613" width="26.6640625" style="25" customWidth="1"/>
    <col min="4614" max="4614" width="8.33203125" style="25" customWidth="1"/>
    <col min="4615" max="4615" width="4" style="25" customWidth="1"/>
    <col min="4616" max="4616" width="9.1640625" style="25" customWidth="1"/>
    <col min="4617" max="4617" width="4" style="25" customWidth="1"/>
    <col min="4618" max="4618" width="9.1640625" style="25" customWidth="1"/>
    <col min="4619" max="4619" width="4.6640625" style="25" customWidth="1"/>
    <col min="4620" max="4620" width="21.6640625" style="25" customWidth="1"/>
    <col min="4621" max="4621" width="16.6640625" style="25" customWidth="1"/>
    <col min="4622" max="4622" width="13.33203125" style="25" customWidth="1"/>
    <col min="4623" max="4623" width="3.33203125" style="25" customWidth="1"/>
    <col min="4624" max="4624" width="6.6640625" style="25" customWidth="1"/>
    <col min="4625" max="4625" width="13.33203125" style="25" customWidth="1"/>
    <col min="4626" max="4626" width="6" style="25" customWidth="1"/>
    <col min="4627" max="4627" width="20" style="25" customWidth="1"/>
    <col min="4628" max="4628" width="5" style="25" customWidth="1"/>
    <col min="4629" max="4629" width="6.1640625" style="25" customWidth="1"/>
    <col min="4630" max="4630" width="4.6640625" style="25" customWidth="1"/>
    <col min="4631" max="4631" width="3.6640625" style="25" customWidth="1"/>
    <col min="4632" max="4632" width="4.6640625" style="25" customWidth="1"/>
    <col min="4633" max="4633" width="3.6640625" style="25" customWidth="1"/>
    <col min="4634" max="4634" width="6.1640625" style="25" customWidth="1"/>
    <col min="4635" max="4635" width="4.6640625" style="25" customWidth="1"/>
    <col min="4636" max="4636" width="3.6640625" style="25" customWidth="1"/>
    <col min="4637" max="4637" width="4.6640625" style="25" customWidth="1"/>
    <col min="4638" max="4638" width="3.6640625" style="25" customWidth="1"/>
    <col min="4639" max="4641" width="3.33203125" style="25" customWidth="1"/>
    <col min="4642" max="4864" width="9.33203125" style="25"/>
    <col min="4865" max="4865" width="16.33203125" style="25" customWidth="1"/>
    <col min="4866" max="4866" width="11" style="25" customWidth="1"/>
    <col min="4867" max="4867" width="9" style="25" customWidth="1"/>
    <col min="4868" max="4868" width="8" style="25" customWidth="1"/>
    <col min="4869" max="4869" width="26.6640625" style="25" customWidth="1"/>
    <col min="4870" max="4870" width="8.33203125" style="25" customWidth="1"/>
    <col min="4871" max="4871" width="4" style="25" customWidth="1"/>
    <col min="4872" max="4872" width="9.1640625" style="25" customWidth="1"/>
    <col min="4873" max="4873" width="4" style="25" customWidth="1"/>
    <col min="4874" max="4874" width="9.1640625" style="25" customWidth="1"/>
    <col min="4875" max="4875" width="4.6640625" style="25" customWidth="1"/>
    <col min="4876" max="4876" width="21.6640625" style="25" customWidth="1"/>
    <col min="4877" max="4877" width="16.6640625" style="25" customWidth="1"/>
    <col min="4878" max="4878" width="13.33203125" style="25" customWidth="1"/>
    <col min="4879" max="4879" width="3.33203125" style="25" customWidth="1"/>
    <col min="4880" max="4880" width="6.6640625" style="25" customWidth="1"/>
    <col min="4881" max="4881" width="13.33203125" style="25" customWidth="1"/>
    <col min="4882" max="4882" width="6" style="25" customWidth="1"/>
    <col min="4883" max="4883" width="20" style="25" customWidth="1"/>
    <col min="4884" max="4884" width="5" style="25" customWidth="1"/>
    <col min="4885" max="4885" width="6.1640625" style="25" customWidth="1"/>
    <col min="4886" max="4886" width="4.6640625" style="25" customWidth="1"/>
    <col min="4887" max="4887" width="3.6640625" style="25" customWidth="1"/>
    <col min="4888" max="4888" width="4.6640625" style="25" customWidth="1"/>
    <col min="4889" max="4889" width="3.6640625" style="25" customWidth="1"/>
    <col min="4890" max="4890" width="6.1640625" style="25" customWidth="1"/>
    <col min="4891" max="4891" width="4.6640625" style="25" customWidth="1"/>
    <col min="4892" max="4892" width="3.6640625" style="25" customWidth="1"/>
    <col min="4893" max="4893" width="4.6640625" style="25" customWidth="1"/>
    <col min="4894" max="4894" width="3.6640625" style="25" customWidth="1"/>
    <col min="4895" max="4897" width="3.33203125" style="25" customWidth="1"/>
    <col min="4898" max="5120" width="9.33203125" style="25"/>
    <col min="5121" max="5121" width="16.33203125" style="25" customWidth="1"/>
    <col min="5122" max="5122" width="11" style="25" customWidth="1"/>
    <col min="5123" max="5123" width="9" style="25" customWidth="1"/>
    <col min="5124" max="5124" width="8" style="25" customWidth="1"/>
    <col min="5125" max="5125" width="26.6640625" style="25" customWidth="1"/>
    <col min="5126" max="5126" width="8.33203125" style="25" customWidth="1"/>
    <col min="5127" max="5127" width="4" style="25" customWidth="1"/>
    <col min="5128" max="5128" width="9.1640625" style="25" customWidth="1"/>
    <col min="5129" max="5129" width="4" style="25" customWidth="1"/>
    <col min="5130" max="5130" width="9.1640625" style="25" customWidth="1"/>
    <col min="5131" max="5131" width="4.6640625" style="25" customWidth="1"/>
    <col min="5132" max="5132" width="21.6640625" style="25" customWidth="1"/>
    <col min="5133" max="5133" width="16.6640625" style="25" customWidth="1"/>
    <col min="5134" max="5134" width="13.33203125" style="25" customWidth="1"/>
    <col min="5135" max="5135" width="3.33203125" style="25" customWidth="1"/>
    <col min="5136" max="5136" width="6.6640625" style="25" customWidth="1"/>
    <col min="5137" max="5137" width="13.33203125" style="25" customWidth="1"/>
    <col min="5138" max="5138" width="6" style="25" customWidth="1"/>
    <col min="5139" max="5139" width="20" style="25" customWidth="1"/>
    <col min="5140" max="5140" width="5" style="25" customWidth="1"/>
    <col min="5141" max="5141" width="6.1640625" style="25" customWidth="1"/>
    <col min="5142" max="5142" width="4.6640625" style="25" customWidth="1"/>
    <col min="5143" max="5143" width="3.6640625" style="25" customWidth="1"/>
    <col min="5144" max="5144" width="4.6640625" style="25" customWidth="1"/>
    <col min="5145" max="5145" width="3.6640625" style="25" customWidth="1"/>
    <col min="5146" max="5146" width="6.1640625" style="25" customWidth="1"/>
    <col min="5147" max="5147" width="4.6640625" style="25" customWidth="1"/>
    <col min="5148" max="5148" width="3.6640625" style="25" customWidth="1"/>
    <col min="5149" max="5149" width="4.6640625" style="25" customWidth="1"/>
    <col min="5150" max="5150" width="3.6640625" style="25" customWidth="1"/>
    <col min="5151" max="5153" width="3.33203125" style="25" customWidth="1"/>
    <col min="5154" max="5376" width="9.33203125" style="25"/>
    <col min="5377" max="5377" width="16.33203125" style="25" customWidth="1"/>
    <col min="5378" max="5378" width="11" style="25" customWidth="1"/>
    <col min="5379" max="5379" width="9" style="25" customWidth="1"/>
    <col min="5380" max="5380" width="8" style="25" customWidth="1"/>
    <col min="5381" max="5381" width="26.6640625" style="25" customWidth="1"/>
    <col min="5382" max="5382" width="8.33203125" style="25" customWidth="1"/>
    <col min="5383" max="5383" width="4" style="25" customWidth="1"/>
    <col min="5384" max="5384" width="9.1640625" style="25" customWidth="1"/>
    <col min="5385" max="5385" width="4" style="25" customWidth="1"/>
    <col min="5386" max="5386" width="9.1640625" style="25" customWidth="1"/>
    <col min="5387" max="5387" width="4.6640625" style="25" customWidth="1"/>
    <col min="5388" max="5388" width="21.6640625" style="25" customWidth="1"/>
    <col min="5389" max="5389" width="16.6640625" style="25" customWidth="1"/>
    <col min="5390" max="5390" width="13.33203125" style="25" customWidth="1"/>
    <col min="5391" max="5391" width="3.33203125" style="25" customWidth="1"/>
    <col min="5392" max="5392" width="6.6640625" style="25" customWidth="1"/>
    <col min="5393" max="5393" width="13.33203125" style="25" customWidth="1"/>
    <col min="5394" max="5394" width="6" style="25" customWidth="1"/>
    <col min="5395" max="5395" width="20" style="25" customWidth="1"/>
    <col min="5396" max="5396" width="5" style="25" customWidth="1"/>
    <col min="5397" max="5397" width="6.1640625" style="25" customWidth="1"/>
    <col min="5398" max="5398" width="4.6640625" style="25" customWidth="1"/>
    <col min="5399" max="5399" width="3.6640625" style="25" customWidth="1"/>
    <col min="5400" max="5400" width="4.6640625" style="25" customWidth="1"/>
    <col min="5401" max="5401" width="3.6640625" style="25" customWidth="1"/>
    <col min="5402" max="5402" width="6.1640625" style="25" customWidth="1"/>
    <col min="5403" max="5403" width="4.6640625" style="25" customWidth="1"/>
    <col min="5404" max="5404" width="3.6640625" style="25" customWidth="1"/>
    <col min="5405" max="5405" width="4.6640625" style="25" customWidth="1"/>
    <col min="5406" max="5406" width="3.6640625" style="25" customWidth="1"/>
    <col min="5407" max="5409" width="3.33203125" style="25" customWidth="1"/>
    <col min="5410" max="5632" width="9.33203125" style="25"/>
    <col min="5633" max="5633" width="16.33203125" style="25" customWidth="1"/>
    <col min="5634" max="5634" width="11" style="25" customWidth="1"/>
    <col min="5635" max="5635" width="9" style="25" customWidth="1"/>
    <col min="5636" max="5636" width="8" style="25" customWidth="1"/>
    <col min="5637" max="5637" width="26.6640625" style="25" customWidth="1"/>
    <col min="5638" max="5638" width="8.33203125" style="25" customWidth="1"/>
    <col min="5639" max="5639" width="4" style="25" customWidth="1"/>
    <col min="5640" max="5640" width="9.1640625" style="25" customWidth="1"/>
    <col min="5641" max="5641" width="4" style="25" customWidth="1"/>
    <col min="5642" max="5642" width="9.1640625" style="25" customWidth="1"/>
    <col min="5643" max="5643" width="4.6640625" style="25" customWidth="1"/>
    <col min="5644" max="5644" width="21.6640625" style="25" customWidth="1"/>
    <col min="5645" max="5645" width="16.6640625" style="25" customWidth="1"/>
    <col min="5646" max="5646" width="13.33203125" style="25" customWidth="1"/>
    <col min="5647" max="5647" width="3.33203125" style="25" customWidth="1"/>
    <col min="5648" max="5648" width="6.6640625" style="25" customWidth="1"/>
    <col min="5649" max="5649" width="13.33203125" style="25" customWidth="1"/>
    <col min="5650" max="5650" width="6" style="25" customWidth="1"/>
    <col min="5651" max="5651" width="20" style="25" customWidth="1"/>
    <col min="5652" max="5652" width="5" style="25" customWidth="1"/>
    <col min="5653" max="5653" width="6.1640625" style="25" customWidth="1"/>
    <col min="5654" max="5654" width="4.6640625" style="25" customWidth="1"/>
    <col min="5655" max="5655" width="3.6640625" style="25" customWidth="1"/>
    <col min="5656" max="5656" width="4.6640625" style="25" customWidth="1"/>
    <col min="5657" max="5657" width="3.6640625" style="25" customWidth="1"/>
    <col min="5658" max="5658" width="6.1640625" style="25" customWidth="1"/>
    <col min="5659" max="5659" width="4.6640625" style="25" customWidth="1"/>
    <col min="5660" max="5660" width="3.6640625" style="25" customWidth="1"/>
    <col min="5661" max="5661" width="4.6640625" style="25" customWidth="1"/>
    <col min="5662" max="5662" width="3.6640625" style="25" customWidth="1"/>
    <col min="5663" max="5665" width="3.33203125" style="25" customWidth="1"/>
    <col min="5666" max="5888" width="9.33203125" style="25"/>
    <col min="5889" max="5889" width="16.33203125" style="25" customWidth="1"/>
    <col min="5890" max="5890" width="11" style="25" customWidth="1"/>
    <col min="5891" max="5891" width="9" style="25" customWidth="1"/>
    <col min="5892" max="5892" width="8" style="25" customWidth="1"/>
    <col min="5893" max="5893" width="26.6640625" style="25" customWidth="1"/>
    <col min="5894" max="5894" width="8.33203125" style="25" customWidth="1"/>
    <col min="5895" max="5895" width="4" style="25" customWidth="1"/>
    <col min="5896" max="5896" width="9.1640625" style="25" customWidth="1"/>
    <col min="5897" max="5897" width="4" style="25" customWidth="1"/>
    <col min="5898" max="5898" width="9.1640625" style="25" customWidth="1"/>
    <col min="5899" max="5899" width="4.6640625" style="25" customWidth="1"/>
    <col min="5900" max="5900" width="21.6640625" style="25" customWidth="1"/>
    <col min="5901" max="5901" width="16.6640625" style="25" customWidth="1"/>
    <col min="5902" max="5902" width="13.33203125" style="25" customWidth="1"/>
    <col min="5903" max="5903" width="3.33203125" style="25" customWidth="1"/>
    <col min="5904" max="5904" width="6.6640625" style="25" customWidth="1"/>
    <col min="5905" max="5905" width="13.33203125" style="25" customWidth="1"/>
    <col min="5906" max="5906" width="6" style="25" customWidth="1"/>
    <col min="5907" max="5907" width="20" style="25" customWidth="1"/>
    <col min="5908" max="5908" width="5" style="25" customWidth="1"/>
    <col min="5909" max="5909" width="6.1640625" style="25" customWidth="1"/>
    <col min="5910" max="5910" width="4.6640625" style="25" customWidth="1"/>
    <col min="5911" max="5911" width="3.6640625" style="25" customWidth="1"/>
    <col min="5912" max="5912" width="4.6640625" style="25" customWidth="1"/>
    <col min="5913" max="5913" width="3.6640625" style="25" customWidth="1"/>
    <col min="5914" max="5914" width="6.1640625" style="25" customWidth="1"/>
    <col min="5915" max="5915" width="4.6640625" style="25" customWidth="1"/>
    <col min="5916" max="5916" width="3.6640625" style="25" customWidth="1"/>
    <col min="5917" max="5917" width="4.6640625" style="25" customWidth="1"/>
    <col min="5918" max="5918" width="3.6640625" style="25" customWidth="1"/>
    <col min="5919" max="5921" width="3.33203125" style="25" customWidth="1"/>
    <col min="5922" max="6144" width="9.33203125" style="25"/>
    <col min="6145" max="6145" width="16.33203125" style="25" customWidth="1"/>
    <col min="6146" max="6146" width="11" style="25" customWidth="1"/>
    <col min="6147" max="6147" width="9" style="25" customWidth="1"/>
    <col min="6148" max="6148" width="8" style="25" customWidth="1"/>
    <col min="6149" max="6149" width="26.6640625" style="25" customWidth="1"/>
    <col min="6150" max="6150" width="8.33203125" style="25" customWidth="1"/>
    <col min="6151" max="6151" width="4" style="25" customWidth="1"/>
    <col min="6152" max="6152" width="9.1640625" style="25" customWidth="1"/>
    <col min="6153" max="6153" width="4" style="25" customWidth="1"/>
    <col min="6154" max="6154" width="9.1640625" style="25" customWidth="1"/>
    <col min="6155" max="6155" width="4.6640625" style="25" customWidth="1"/>
    <col min="6156" max="6156" width="21.6640625" style="25" customWidth="1"/>
    <col min="6157" max="6157" width="16.6640625" style="25" customWidth="1"/>
    <col min="6158" max="6158" width="13.33203125" style="25" customWidth="1"/>
    <col min="6159" max="6159" width="3.33203125" style="25" customWidth="1"/>
    <col min="6160" max="6160" width="6.6640625" style="25" customWidth="1"/>
    <col min="6161" max="6161" width="13.33203125" style="25" customWidth="1"/>
    <col min="6162" max="6162" width="6" style="25" customWidth="1"/>
    <col min="6163" max="6163" width="20" style="25" customWidth="1"/>
    <col min="6164" max="6164" width="5" style="25" customWidth="1"/>
    <col min="6165" max="6165" width="6.1640625" style="25" customWidth="1"/>
    <col min="6166" max="6166" width="4.6640625" style="25" customWidth="1"/>
    <col min="6167" max="6167" width="3.6640625" style="25" customWidth="1"/>
    <col min="6168" max="6168" width="4.6640625" style="25" customWidth="1"/>
    <col min="6169" max="6169" width="3.6640625" style="25" customWidth="1"/>
    <col min="6170" max="6170" width="6.1640625" style="25" customWidth="1"/>
    <col min="6171" max="6171" width="4.6640625" style="25" customWidth="1"/>
    <col min="6172" max="6172" width="3.6640625" style="25" customWidth="1"/>
    <col min="6173" max="6173" width="4.6640625" style="25" customWidth="1"/>
    <col min="6174" max="6174" width="3.6640625" style="25" customWidth="1"/>
    <col min="6175" max="6177" width="3.33203125" style="25" customWidth="1"/>
    <col min="6178" max="6400" width="9.33203125" style="25"/>
    <col min="6401" max="6401" width="16.33203125" style="25" customWidth="1"/>
    <col min="6402" max="6402" width="11" style="25" customWidth="1"/>
    <col min="6403" max="6403" width="9" style="25" customWidth="1"/>
    <col min="6404" max="6404" width="8" style="25" customWidth="1"/>
    <col min="6405" max="6405" width="26.6640625" style="25" customWidth="1"/>
    <col min="6406" max="6406" width="8.33203125" style="25" customWidth="1"/>
    <col min="6407" max="6407" width="4" style="25" customWidth="1"/>
    <col min="6408" max="6408" width="9.1640625" style="25" customWidth="1"/>
    <col min="6409" max="6409" width="4" style="25" customWidth="1"/>
    <col min="6410" max="6410" width="9.1640625" style="25" customWidth="1"/>
    <col min="6411" max="6411" width="4.6640625" style="25" customWidth="1"/>
    <col min="6412" max="6412" width="21.6640625" style="25" customWidth="1"/>
    <col min="6413" max="6413" width="16.6640625" style="25" customWidth="1"/>
    <col min="6414" max="6414" width="13.33203125" style="25" customWidth="1"/>
    <col min="6415" max="6415" width="3.33203125" style="25" customWidth="1"/>
    <col min="6416" max="6416" width="6.6640625" style="25" customWidth="1"/>
    <col min="6417" max="6417" width="13.33203125" style="25" customWidth="1"/>
    <col min="6418" max="6418" width="6" style="25" customWidth="1"/>
    <col min="6419" max="6419" width="20" style="25" customWidth="1"/>
    <col min="6420" max="6420" width="5" style="25" customWidth="1"/>
    <col min="6421" max="6421" width="6.1640625" style="25" customWidth="1"/>
    <col min="6422" max="6422" width="4.6640625" style="25" customWidth="1"/>
    <col min="6423" max="6423" width="3.6640625" style="25" customWidth="1"/>
    <col min="6424" max="6424" width="4.6640625" style="25" customWidth="1"/>
    <col min="6425" max="6425" width="3.6640625" style="25" customWidth="1"/>
    <col min="6426" max="6426" width="6.1640625" style="25" customWidth="1"/>
    <col min="6427" max="6427" width="4.6640625" style="25" customWidth="1"/>
    <col min="6428" max="6428" width="3.6640625" style="25" customWidth="1"/>
    <col min="6429" max="6429" width="4.6640625" style="25" customWidth="1"/>
    <col min="6430" max="6430" width="3.6640625" style="25" customWidth="1"/>
    <col min="6431" max="6433" width="3.33203125" style="25" customWidth="1"/>
    <col min="6434" max="6656" width="9.33203125" style="25"/>
    <col min="6657" max="6657" width="16.33203125" style="25" customWidth="1"/>
    <col min="6658" max="6658" width="11" style="25" customWidth="1"/>
    <col min="6659" max="6659" width="9" style="25" customWidth="1"/>
    <col min="6660" max="6660" width="8" style="25" customWidth="1"/>
    <col min="6661" max="6661" width="26.6640625" style="25" customWidth="1"/>
    <col min="6662" max="6662" width="8.33203125" style="25" customWidth="1"/>
    <col min="6663" max="6663" width="4" style="25" customWidth="1"/>
    <col min="6664" max="6664" width="9.1640625" style="25" customWidth="1"/>
    <col min="6665" max="6665" width="4" style="25" customWidth="1"/>
    <col min="6666" max="6666" width="9.1640625" style="25" customWidth="1"/>
    <col min="6667" max="6667" width="4.6640625" style="25" customWidth="1"/>
    <col min="6668" max="6668" width="21.6640625" style="25" customWidth="1"/>
    <col min="6669" max="6669" width="16.6640625" style="25" customWidth="1"/>
    <col min="6670" max="6670" width="13.33203125" style="25" customWidth="1"/>
    <col min="6671" max="6671" width="3.33203125" style="25" customWidth="1"/>
    <col min="6672" max="6672" width="6.6640625" style="25" customWidth="1"/>
    <col min="6673" max="6673" width="13.33203125" style="25" customWidth="1"/>
    <col min="6674" max="6674" width="6" style="25" customWidth="1"/>
    <col min="6675" max="6675" width="20" style="25" customWidth="1"/>
    <col min="6676" max="6676" width="5" style="25" customWidth="1"/>
    <col min="6677" max="6677" width="6.1640625" style="25" customWidth="1"/>
    <col min="6678" max="6678" width="4.6640625" style="25" customWidth="1"/>
    <col min="6679" max="6679" width="3.6640625" style="25" customWidth="1"/>
    <col min="6680" max="6680" width="4.6640625" style="25" customWidth="1"/>
    <col min="6681" max="6681" width="3.6640625" style="25" customWidth="1"/>
    <col min="6682" max="6682" width="6.1640625" style="25" customWidth="1"/>
    <col min="6683" max="6683" width="4.6640625" style="25" customWidth="1"/>
    <col min="6684" max="6684" width="3.6640625" style="25" customWidth="1"/>
    <col min="6685" max="6685" width="4.6640625" style="25" customWidth="1"/>
    <col min="6686" max="6686" width="3.6640625" style="25" customWidth="1"/>
    <col min="6687" max="6689" width="3.33203125" style="25" customWidth="1"/>
    <col min="6690" max="6912" width="9.33203125" style="25"/>
    <col min="6913" max="6913" width="16.33203125" style="25" customWidth="1"/>
    <col min="6914" max="6914" width="11" style="25" customWidth="1"/>
    <col min="6915" max="6915" width="9" style="25" customWidth="1"/>
    <col min="6916" max="6916" width="8" style="25" customWidth="1"/>
    <col min="6917" max="6917" width="26.6640625" style="25" customWidth="1"/>
    <col min="6918" max="6918" width="8.33203125" style="25" customWidth="1"/>
    <col min="6919" max="6919" width="4" style="25" customWidth="1"/>
    <col min="6920" max="6920" width="9.1640625" style="25" customWidth="1"/>
    <col min="6921" max="6921" width="4" style="25" customWidth="1"/>
    <col min="6922" max="6922" width="9.1640625" style="25" customWidth="1"/>
    <col min="6923" max="6923" width="4.6640625" style="25" customWidth="1"/>
    <col min="6924" max="6924" width="21.6640625" style="25" customWidth="1"/>
    <col min="6925" max="6925" width="16.6640625" style="25" customWidth="1"/>
    <col min="6926" max="6926" width="13.33203125" style="25" customWidth="1"/>
    <col min="6927" max="6927" width="3.33203125" style="25" customWidth="1"/>
    <col min="6928" max="6928" width="6.6640625" style="25" customWidth="1"/>
    <col min="6929" max="6929" width="13.33203125" style="25" customWidth="1"/>
    <col min="6930" max="6930" width="6" style="25" customWidth="1"/>
    <col min="6931" max="6931" width="20" style="25" customWidth="1"/>
    <col min="6932" max="6932" width="5" style="25" customWidth="1"/>
    <col min="6933" max="6933" width="6.1640625" style="25" customWidth="1"/>
    <col min="6934" max="6934" width="4.6640625" style="25" customWidth="1"/>
    <col min="6935" max="6935" width="3.6640625" style="25" customWidth="1"/>
    <col min="6936" max="6936" width="4.6640625" style="25" customWidth="1"/>
    <col min="6937" max="6937" width="3.6640625" style="25" customWidth="1"/>
    <col min="6938" max="6938" width="6.1640625" style="25" customWidth="1"/>
    <col min="6939" max="6939" width="4.6640625" style="25" customWidth="1"/>
    <col min="6940" max="6940" width="3.6640625" style="25" customWidth="1"/>
    <col min="6941" max="6941" width="4.6640625" style="25" customWidth="1"/>
    <col min="6942" max="6942" width="3.6640625" style="25" customWidth="1"/>
    <col min="6943" max="6945" width="3.33203125" style="25" customWidth="1"/>
    <col min="6946" max="7168" width="9.33203125" style="25"/>
    <col min="7169" max="7169" width="16.33203125" style="25" customWidth="1"/>
    <col min="7170" max="7170" width="11" style="25" customWidth="1"/>
    <col min="7171" max="7171" width="9" style="25" customWidth="1"/>
    <col min="7172" max="7172" width="8" style="25" customWidth="1"/>
    <col min="7173" max="7173" width="26.6640625" style="25" customWidth="1"/>
    <col min="7174" max="7174" width="8.33203125" style="25" customWidth="1"/>
    <col min="7175" max="7175" width="4" style="25" customWidth="1"/>
    <col min="7176" max="7176" width="9.1640625" style="25" customWidth="1"/>
    <col min="7177" max="7177" width="4" style="25" customWidth="1"/>
    <col min="7178" max="7178" width="9.1640625" style="25" customWidth="1"/>
    <col min="7179" max="7179" width="4.6640625" style="25" customWidth="1"/>
    <col min="7180" max="7180" width="21.6640625" style="25" customWidth="1"/>
    <col min="7181" max="7181" width="16.6640625" style="25" customWidth="1"/>
    <col min="7182" max="7182" width="13.33203125" style="25" customWidth="1"/>
    <col min="7183" max="7183" width="3.33203125" style="25" customWidth="1"/>
    <col min="7184" max="7184" width="6.6640625" style="25" customWidth="1"/>
    <col min="7185" max="7185" width="13.33203125" style="25" customWidth="1"/>
    <col min="7186" max="7186" width="6" style="25" customWidth="1"/>
    <col min="7187" max="7187" width="20" style="25" customWidth="1"/>
    <col min="7188" max="7188" width="5" style="25" customWidth="1"/>
    <col min="7189" max="7189" width="6.1640625" style="25" customWidth="1"/>
    <col min="7190" max="7190" width="4.6640625" style="25" customWidth="1"/>
    <col min="7191" max="7191" width="3.6640625" style="25" customWidth="1"/>
    <col min="7192" max="7192" width="4.6640625" style="25" customWidth="1"/>
    <col min="7193" max="7193" width="3.6640625" style="25" customWidth="1"/>
    <col min="7194" max="7194" width="6.1640625" style="25" customWidth="1"/>
    <col min="7195" max="7195" width="4.6640625" style="25" customWidth="1"/>
    <col min="7196" max="7196" width="3.6640625" style="25" customWidth="1"/>
    <col min="7197" max="7197" width="4.6640625" style="25" customWidth="1"/>
    <col min="7198" max="7198" width="3.6640625" style="25" customWidth="1"/>
    <col min="7199" max="7201" width="3.33203125" style="25" customWidth="1"/>
    <col min="7202" max="7424" width="9.33203125" style="25"/>
    <col min="7425" max="7425" width="16.33203125" style="25" customWidth="1"/>
    <col min="7426" max="7426" width="11" style="25" customWidth="1"/>
    <col min="7427" max="7427" width="9" style="25" customWidth="1"/>
    <col min="7428" max="7428" width="8" style="25" customWidth="1"/>
    <col min="7429" max="7429" width="26.6640625" style="25" customWidth="1"/>
    <col min="7430" max="7430" width="8.33203125" style="25" customWidth="1"/>
    <col min="7431" max="7431" width="4" style="25" customWidth="1"/>
    <col min="7432" max="7432" width="9.1640625" style="25" customWidth="1"/>
    <col min="7433" max="7433" width="4" style="25" customWidth="1"/>
    <col min="7434" max="7434" width="9.1640625" style="25" customWidth="1"/>
    <col min="7435" max="7435" width="4.6640625" style="25" customWidth="1"/>
    <col min="7436" max="7436" width="21.6640625" style="25" customWidth="1"/>
    <col min="7437" max="7437" width="16.6640625" style="25" customWidth="1"/>
    <col min="7438" max="7438" width="13.33203125" style="25" customWidth="1"/>
    <col min="7439" max="7439" width="3.33203125" style="25" customWidth="1"/>
    <col min="7440" max="7440" width="6.6640625" style="25" customWidth="1"/>
    <col min="7441" max="7441" width="13.33203125" style="25" customWidth="1"/>
    <col min="7442" max="7442" width="6" style="25" customWidth="1"/>
    <col min="7443" max="7443" width="20" style="25" customWidth="1"/>
    <col min="7444" max="7444" width="5" style="25" customWidth="1"/>
    <col min="7445" max="7445" width="6.1640625" style="25" customWidth="1"/>
    <col min="7446" max="7446" width="4.6640625" style="25" customWidth="1"/>
    <col min="7447" max="7447" width="3.6640625" style="25" customWidth="1"/>
    <col min="7448" max="7448" width="4.6640625" style="25" customWidth="1"/>
    <col min="7449" max="7449" width="3.6640625" style="25" customWidth="1"/>
    <col min="7450" max="7450" width="6.1640625" style="25" customWidth="1"/>
    <col min="7451" max="7451" width="4.6640625" style="25" customWidth="1"/>
    <col min="7452" max="7452" width="3.6640625" style="25" customWidth="1"/>
    <col min="7453" max="7453" width="4.6640625" style="25" customWidth="1"/>
    <col min="7454" max="7454" width="3.6640625" style="25" customWidth="1"/>
    <col min="7455" max="7457" width="3.33203125" style="25" customWidth="1"/>
    <col min="7458" max="7680" width="9.33203125" style="25"/>
    <col min="7681" max="7681" width="16.33203125" style="25" customWidth="1"/>
    <col min="7682" max="7682" width="11" style="25" customWidth="1"/>
    <col min="7683" max="7683" width="9" style="25" customWidth="1"/>
    <col min="7684" max="7684" width="8" style="25" customWidth="1"/>
    <col min="7685" max="7685" width="26.6640625" style="25" customWidth="1"/>
    <col min="7686" max="7686" width="8.33203125" style="25" customWidth="1"/>
    <col min="7687" max="7687" width="4" style="25" customWidth="1"/>
    <col min="7688" max="7688" width="9.1640625" style="25" customWidth="1"/>
    <col min="7689" max="7689" width="4" style="25" customWidth="1"/>
    <col min="7690" max="7690" width="9.1640625" style="25" customWidth="1"/>
    <col min="7691" max="7691" width="4.6640625" style="25" customWidth="1"/>
    <col min="7692" max="7692" width="21.6640625" style="25" customWidth="1"/>
    <col min="7693" max="7693" width="16.6640625" style="25" customWidth="1"/>
    <col min="7694" max="7694" width="13.33203125" style="25" customWidth="1"/>
    <col min="7695" max="7695" width="3.33203125" style="25" customWidth="1"/>
    <col min="7696" max="7696" width="6.6640625" style="25" customWidth="1"/>
    <col min="7697" max="7697" width="13.33203125" style="25" customWidth="1"/>
    <col min="7698" max="7698" width="6" style="25" customWidth="1"/>
    <col min="7699" max="7699" width="20" style="25" customWidth="1"/>
    <col min="7700" max="7700" width="5" style="25" customWidth="1"/>
    <col min="7701" max="7701" width="6.1640625" style="25" customWidth="1"/>
    <col min="7702" max="7702" width="4.6640625" style="25" customWidth="1"/>
    <col min="7703" max="7703" width="3.6640625" style="25" customWidth="1"/>
    <col min="7704" max="7704" width="4.6640625" style="25" customWidth="1"/>
    <col min="7705" max="7705" width="3.6640625" style="25" customWidth="1"/>
    <col min="7706" max="7706" width="6.1640625" style="25" customWidth="1"/>
    <col min="7707" max="7707" width="4.6640625" style="25" customWidth="1"/>
    <col min="7708" max="7708" width="3.6640625" style="25" customWidth="1"/>
    <col min="7709" max="7709" width="4.6640625" style="25" customWidth="1"/>
    <col min="7710" max="7710" width="3.6640625" style="25" customWidth="1"/>
    <col min="7711" max="7713" width="3.33203125" style="25" customWidth="1"/>
    <col min="7714" max="7936" width="9.33203125" style="25"/>
    <col min="7937" max="7937" width="16.33203125" style="25" customWidth="1"/>
    <col min="7938" max="7938" width="11" style="25" customWidth="1"/>
    <col min="7939" max="7939" width="9" style="25" customWidth="1"/>
    <col min="7940" max="7940" width="8" style="25" customWidth="1"/>
    <col min="7941" max="7941" width="26.6640625" style="25" customWidth="1"/>
    <col min="7942" max="7942" width="8.33203125" style="25" customWidth="1"/>
    <col min="7943" max="7943" width="4" style="25" customWidth="1"/>
    <col min="7944" max="7944" width="9.1640625" style="25" customWidth="1"/>
    <col min="7945" max="7945" width="4" style="25" customWidth="1"/>
    <col min="7946" max="7946" width="9.1640625" style="25" customWidth="1"/>
    <col min="7947" max="7947" width="4.6640625" style="25" customWidth="1"/>
    <col min="7948" max="7948" width="21.6640625" style="25" customWidth="1"/>
    <col min="7949" max="7949" width="16.6640625" style="25" customWidth="1"/>
    <col min="7950" max="7950" width="13.33203125" style="25" customWidth="1"/>
    <col min="7951" max="7951" width="3.33203125" style="25" customWidth="1"/>
    <col min="7952" max="7952" width="6.6640625" style="25" customWidth="1"/>
    <col min="7953" max="7953" width="13.33203125" style="25" customWidth="1"/>
    <col min="7954" max="7954" width="6" style="25" customWidth="1"/>
    <col min="7955" max="7955" width="20" style="25" customWidth="1"/>
    <col min="7956" max="7956" width="5" style="25" customWidth="1"/>
    <col min="7957" max="7957" width="6.1640625" style="25" customWidth="1"/>
    <col min="7958" max="7958" width="4.6640625" style="25" customWidth="1"/>
    <col min="7959" max="7959" width="3.6640625" style="25" customWidth="1"/>
    <col min="7960" max="7960" width="4.6640625" style="25" customWidth="1"/>
    <col min="7961" max="7961" width="3.6640625" style="25" customWidth="1"/>
    <col min="7962" max="7962" width="6.1640625" style="25" customWidth="1"/>
    <col min="7963" max="7963" width="4.6640625" style="25" customWidth="1"/>
    <col min="7964" max="7964" width="3.6640625" style="25" customWidth="1"/>
    <col min="7965" max="7965" width="4.6640625" style="25" customWidth="1"/>
    <col min="7966" max="7966" width="3.6640625" style="25" customWidth="1"/>
    <col min="7967" max="7969" width="3.33203125" style="25" customWidth="1"/>
    <col min="7970" max="8192" width="9.33203125" style="25"/>
    <col min="8193" max="8193" width="16.33203125" style="25" customWidth="1"/>
    <col min="8194" max="8194" width="11" style="25" customWidth="1"/>
    <col min="8195" max="8195" width="9" style="25" customWidth="1"/>
    <col min="8196" max="8196" width="8" style="25" customWidth="1"/>
    <col min="8197" max="8197" width="26.6640625" style="25" customWidth="1"/>
    <col min="8198" max="8198" width="8.33203125" style="25" customWidth="1"/>
    <col min="8199" max="8199" width="4" style="25" customWidth="1"/>
    <col min="8200" max="8200" width="9.1640625" style="25" customWidth="1"/>
    <col min="8201" max="8201" width="4" style="25" customWidth="1"/>
    <col min="8202" max="8202" width="9.1640625" style="25" customWidth="1"/>
    <col min="8203" max="8203" width="4.6640625" style="25" customWidth="1"/>
    <col min="8204" max="8204" width="21.6640625" style="25" customWidth="1"/>
    <col min="8205" max="8205" width="16.6640625" style="25" customWidth="1"/>
    <col min="8206" max="8206" width="13.33203125" style="25" customWidth="1"/>
    <col min="8207" max="8207" width="3.33203125" style="25" customWidth="1"/>
    <col min="8208" max="8208" width="6.6640625" style="25" customWidth="1"/>
    <col min="8209" max="8209" width="13.33203125" style="25" customWidth="1"/>
    <col min="8210" max="8210" width="6" style="25" customWidth="1"/>
    <col min="8211" max="8211" width="20" style="25" customWidth="1"/>
    <col min="8212" max="8212" width="5" style="25" customWidth="1"/>
    <col min="8213" max="8213" width="6.1640625" style="25" customWidth="1"/>
    <col min="8214" max="8214" width="4.6640625" style="25" customWidth="1"/>
    <col min="8215" max="8215" width="3.6640625" style="25" customWidth="1"/>
    <col min="8216" max="8216" width="4.6640625" style="25" customWidth="1"/>
    <col min="8217" max="8217" width="3.6640625" style="25" customWidth="1"/>
    <col min="8218" max="8218" width="6.1640625" style="25" customWidth="1"/>
    <col min="8219" max="8219" width="4.6640625" style="25" customWidth="1"/>
    <col min="8220" max="8220" width="3.6640625" style="25" customWidth="1"/>
    <col min="8221" max="8221" width="4.6640625" style="25" customWidth="1"/>
    <col min="8222" max="8222" width="3.6640625" style="25" customWidth="1"/>
    <col min="8223" max="8225" width="3.33203125" style="25" customWidth="1"/>
    <col min="8226" max="8448" width="9.33203125" style="25"/>
    <col min="8449" max="8449" width="16.33203125" style="25" customWidth="1"/>
    <col min="8450" max="8450" width="11" style="25" customWidth="1"/>
    <col min="8451" max="8451" width="9" style="25" customWidth="1"/>
    <col min="8452" max="8452" width="8" style="25" customWidth="1"/>
    <col min="8453" max="8453" width="26.6640625" style="25" customWidth="1"/>
    <col min="8454" max="8454" width="8.33203125" style="25" customWidth="1"/>
    <col min="8455" max="8455" width="4" style="25" customWidth="1"/>
    <col min="8456" max="8456" width="9.1640625" style="25" customWidth="1"/>
    <col min="8457" max="8457" width="4" style="25" customWidth="1"/>
    <col min="8458" max="8458" width="9.1640625" style="25" customWidth="1"/>
    <col min="8459" max="8459" width="4.6640625" style="25" customWidth="1"/>
    <col min="8460" max="8460" width="21.6640625" style="25" customWidth="1"/>
    <col min="8461" max="8461" width="16.6640625" style="25" customWidth="1"/>
    <col min="8462" max="8462" width="13.33203125" style="25" customWidth="1"/>
    <col min="8463" max="8463" width="3.33203125" style="25" customWidth="1"/>
    <col min="8464" max="8464" width="6.6640625" style="25" customWidth="1"/>
    <col min="8465" max="8465" width="13.33203125" style="25" customWidth="1"/>
    <col min="8466" max="8466" width="6" style="25" customWidth="1"/>
    <col min="8467" max="8467" width="20" style="25" customWidth="1"/>
    <col min="8468" max="8468" width="5" style="25" customWidth="1"/>
    <col min="8469" max="8469" width="6.1640625" style="25" customWidth="1"/>
    <col min="8470" max="8470" width="4.6640625" style="25" customWidth="1"/>
    <col min="8471" max="8471" width="3.6640625" style="25" customWidth="1"/>
    <col min="8472" max="8472" width="4.6640625" style="25" customWidth="1"/>
    <col min="8473" max="8473" width="3.6640625" style="25" customWidth="1"/>
    <col min="8474" max="8474" width="6.1640625" style="25" customWidth="1"/>
    <col min="8475" max="8475" width="4.6640625" style="25" customWidth="1"/>
    <col min="8476" max="8476" width="3.6640625" style="25" customWidth="1"/>
    <col min="8477" max="8477" width="4.6640625" style="25" customWidth="1"/>
    <col min="8478" max="8478" width="3.6640625" style="25" customWidth="1"/>
    <col min="8479" max="8481" width="3.33203125" style="25" customWidth="1"/>
    <col min="8482" max="8704" width="9.33203125" style="25"/>
    <col min="8705" max="8705" width="16.33203125" style="25" customWidth="1"/>
    <col min="8706" max="8706" width="11" style="25" customWidth="1"/>
    <col min="8707" max="8707" width="9" style="25" customWidth="1"/>
    <col min="8708" max="8708" width="8" style="25" customWidth="1"/>
    <col min="8709" max="8709" width="26.6640625" style="25" customWidth="1"/>
    <col min="8710" max="8710" width="8.33203125" style="25" customWidth="1"/>
    <col min="8711" max="8711" width="4" style="25" customWidth="1"/>
    <col min="8712" max="8712" width="9.1640625" style="25" customWidth="1"/>
    <col min="8713" max="8713" width="4" style="25" customWidth="1"/>
    <col min="8714" max="8714" width="9.1640625" style="25" customWidth="1"/>
    <col min="8715" max="8715" width="4.6640625" style="25" customWidth="1"/>
    <col min="8716" max="8716" width="21.6640625" style="25" customWidth="1"/>
    <col min="8717" max="8717" width="16.6640625" style="25" customWidth="1"/>
    <col min="8718" max="8718" width="13.33203125" style="25" customWidth="1"/>
    <col min="8719" max="8719" width="3.33203125" style="25" customWidth="1"/>
    <col min="8720" max="8720" width="6.6640625" style="25" customWidth="1"/>
    <col min="8721" max="8721" width="13.33203125" style="25" customWidth="1"/>
    <col min="8722" max="8722" width="6" style="25" customWidth="1"/>
    <col min="8723" max="8723" width="20" style="25" customWidth="1"/>
    <col min="8724" max="8724" width="5" style="25" customWidth="1"/>
    <col min="8725" max="8725" width="6.1640625" style="25" customWidth="1"/>
    <col min="8726" max="8726" width="4.6640625" style="25" customWidth="1"/>
    <col min="8727" max="8727" width="3.6640625" style="25" customWidth="1"/>
    <col min="8728" max="8728" width="4.6640625" style="25" customWidth="1"/>
    <col min="8729" max="8729" width="3.6640625" style="25" customWidth="1"/>
    <col min="8730" max="8730" width="6.1640625" style="25" customWidth="1"/>
    <col min="8731" max="8731" width="4.6640625" style="25" customWidth="1"/>
    <col min="8732" max="8732" width="3.6640625" style="25" customWidth="1"/>
    <col min="8733" max="8733" width="4.6640625" style="25" customWidth="1"/>
    <col min="8734" max="8734" width="3.6640625" style="25" customWidth="1"/>
    <col min="8735" max="8737" width="3.33203125" style="25" customWidth="1"/>
    <col min="8738" max="8960" width="9.33203125" style="25"/>
    <col min="8961" max="8961" width="16.33203125" style="25" customWidth="1"/>
    <col min="8962" max="8962" width="11" style="25" customWidth="1"/>
    <col min="8963" max="8963" width="9" style="25" customWidth="1"/>
    <col min="8964" max="8964" width="8" style="25" customWidth="1"/>
    <col min="8965" max="8965" width="26.6640625" style="25" customWidth="1"/>
    <col min="8966" max="8966" width="8.33203125" style="25" customWidth="1"/>
    <col min="8967" max="8967" width="4" style="25" customWidth="1"/>
    <col min="8968" max="8968" width="9.1640625" style="25" customWidth="1"/>
    <col min="8969" max="8969" width="4" style="25" customWidth="1"/>
    <col min="8970" max="8970" width="9.1640625" style="25" customWidth="1"/>
    <col min="8971" max="8971" width="4.6640625" style="25" customWidth="1"/>
    <col min="8972" max="8972" width="21.6640625" style="25" customWidth="1"/>
    <col min="8973" max="8973" width="16.6640625" style="25" customWidth="1"/>
    <col min="8974" max="8974" width="13.33203125" style="25" customWidth="1"/>
    <col min="8975" max="8975" width="3.33203125" style="25" customWidth="1"/>
    <col min="8976" max="8976" width="6.6640625" style="25" customWidth="1"/>
    <col min="8977" max="8977" width="13.33203125" style="25" customWidth="1"/>
    <col min="8978" max="8978" width="6" style="25" customWidth="1"/>
    <col min="8979" max="8979" width="20" style="25" customWidth="1"/>
    <col min="8980" max="8980" width="5" style="25" customWidth="1"/>
    <col min="8981" max="8981" width="6.1640625" style="25" customWidth="1"/>
    <col min="8982" max="8982" width="4.6640625" style="25" customWidth="1"/>
    <col min="8983" max="8983" width="3.6640625" style="25" customWidth="1"/>
    <col min="8984" max="8984" width="4.6640625" style="25" customWidth="1"/>
    <col min="8985" max="8985" width="3.6640625" style="25" customWidth="1"/>
    <col min="8986" max="8986" width="6.1640625" style="25" customWidth="1"/>
    <col min="8987" max="8987" width="4.6640625" style="25" customWidth="1"/>
    <col min="8988" max="8988" width="3.6640625" style="25" customWidth="1"/>
    <col min="8989" max="8989" width="4.6640625" style="25" customWidth="1"/>
    <col min="8990" max="8990" width="3.6640625" style="25" customWidth="1"/>
    <col min="8991" max="8993" width="3.33203125" style="25" customWidth="1"/>
    <col min="8994" max="9216" width="9.33203125" style="25"/>
    <col min="9217" max="9217" width="16.33203125" style="25" customWidth="1"/>
    <col min="9218" max="9218" width="11" style="25" customWidth="1"/>
    <col min="9219" max="9219" width="9" style="25" customWidth="1"/>
    <col min="9220" max="9220" width="8" style="25" customWidth="1"/>
    <col min="9221" max="9221" width="26.6640625" style="25" customWidth="1"/>
    <col min="9222" max="9222" width="8.33203125" style="25" customWidth="1"/>
    <col min="9223" max="9223" width="4" style="25" customWidth="1"/>
    <col min="9224" max="9224" width="9.1640625" style="25" customWidth="1"/>
    <col min="9225" max="9225" width="4" style="25" customWidth="1"/>
    <col min="9226" max="9226" width="9.1640625" style="25" customWidth="1"/>
    <col min="9227" max="9227" width="4.6640625" style="25" customWidth="1"/>
    <col min="9228" max="9228" width="21.6640625" style="25" customWidth="1"/>
    <col min="9229" max="9229" width="16.6640625" style="25" customWidth="1"/>
    <col min="9230" max="9230" width="13.33203125" style="25" customWidth="1"/>
    <col min="9231" max="9231" width="3.33203125" style="25" customWidth="1"/>
    <col min="9232" max="9232" width="6.6640625" style="25" customWidth="1"/>
    <col min="9233" max="9233" width="13.33203125" style="25" customWidth="1"/>
    <col min="9234" max="9234" width="6" style="25" customWidth="1"/>
    <col min="9235" max="9235" width="20" style="25" customWidth="1"/>
    <col min="9236" max="9236" width="5" style="25" customWidth="1"/>
    <col min="9237" max="9237" width="6.1640625" style="25" customWidth="1"/>
    <col min="9238" max="9238" width="4.6640625" style="25" customWidth="1"/>
    <col min="9239" max="9239" width="3.6640625" style="25" customWidth="1"/>
    <col min="9240" max="9240" width="4.6640625" style="25" customWidth="1"/>
    <col min="9241" max="9241" width="3.6640625" style="25" customWidth="1"/>
    <col min="9242" max="9242" width="6.1640625" style="25" customWidth="1"/>
    <col min="9243" max="9243" width="4.6640625" style="25" customWidth="1"/>
    <col min="9244" max="9244" width="3.6640625" style="25" customWidth="1"/>
    <col min="9245" max="9245" width="4.6640625" style="25" customWidth="1"/>
    <col min="9246" max="9246" width="3.6640625" style="25" customWidth="1"/>
    <col min="9247" max="9249" width="3.33203125" style="25" customWidth="1"/>
    <col min="9250" max="9472" width="9.33203125" style="25"/>
    <col min="9473" max="9473" width="16.33203125" style="25" customWidth="1"/>
    <col min="9474" max="9474" width="11" style="25" customWidth="1"/>
    <col min="9475" max="9475" width="9" style="25" customWidth="1"/>
    <col min="9476" max="9476" width="8" style="25" customWidth="1"/>
    <col min="9477" max="9477" width="26.6640625" style="25" customWidth="1"/>
    <col min="9478" max="9478" width="8.33203125" style="25" customWidth="1"/>
    <col min="9479" max="9479" width="4" style="25" customWidth="1"/>
    <col min="9480" max="9480" width="9.1640625" style="25" customWidth="1"/>
    <col min="9481" max="9481" width="4" style="25" customWidth="1"/>
    <col min="9482" max="9482" width="9.1640625" style="25" customWidth="1"/>
    <col min="9483" max="9483" width="4.6640625" style="25" customWidth="1"/>
    <col min="9484" max="9484" width="21.6640625" style="25" customWidth="1"/>
    <col min="9485" max="9485" width="16.6640625" style="25" customWidth="1"/>
    <col min="9486" max="9486" width="13.33203125" style="25" customWidth="1"/>
    <col min="9487" max="9487" width="3.33203125" style="25" customWidth="1"/>
    <col min="9488" max="9488" width="6.6640625" style="25" customWidth="1"/>
    <col min="9489" max="9489" width="13.33203125" style="25" customWidth="1"/>
    <col min="9490" max="9490" width="6" style="25" customWidth="1"/>
    <col min="9491" max="9491" width="20" style="25" customWidth="1"/>
    <col min="9492" max="9492" width="5" style="25" customWidth="1"/>
    <col min="9493" max="9493" width="6.1640625" style="25" customWidth="1"/>
    <col min="9494" max="9494" width="4.6640625" style="25" customWidth="1"/>
    <col min="9495" max="9495" width="3.6640625" style="25" customWidth="1"/>
    <col min="9496" max="9496" width="4.6640625" style="25" customWidth="1"/>
    <col min="9497" max="9497" width="3.6640625" style="25" customWidth="1"/>
    <col min="9498" max="9498" width="6.1640625" style="25" customWidth="1"/>
    <col min="9499" max="9499" width="4.6640625" style="25" customWidth="1"/>
    <col min="9500" max="9500" width="3.6640625" style="25" customWidth="1"/>
    <col min="9501" max="9501" width="4.6640625" style="25" customWidth="1"/>
    <col min="9502" max="9502" width="3.6640625" style="25" customWidth="1"/>
    <col min="9503" max="9505" width="3.33203125" style="25" customWidth="1"/>
    <col min="9506" max="9728" width="9.33203125" style="25"/>
    <col min="9729" max="9729" width="16.33203125" style="25" customWidth="1"/>
    <col min="9730" max="9730" width="11" style="25" customWidth="1"/>
    <col min="9731" max="9731" width="9" style="25" customWidth="1"/>
    <col min="9732" max="9732" width="8" style="25" customWidth="1"/>
    <col min="9733" max="9733" width="26.6640625" style="25" customWidth="1"/>
    <col min="9734" max="9734" width="8.33203125" style="25" customWidth="1"/>
    <col min="9735" max="9735" width="4" style="25" customWidth="1"/>
    <col min="9736" max="9736" width="9.1640625" style="25" customWidth="1"/>
    <col min="9737" max="9737" width="4" style="25" customWidth="1"/>
    <col min="9738" max="9738" width="9.1640625" style="25" customWidth="1"/>
    <col min="9739" max="9739" width="4.6640625" style="25" customWidth="1"/>
    <col min="9740" max="9740" width="21.6640625" style="25" customWidth="1"/>
    <col min="9741" max="9741" width="16.6640625" style="25" customWidth="1"/>
    <col min="9742" max="9742" width="13.33203125" style="25" customWidth="1"/>
    <col min="9743" max="9743" width="3.33203125" style="25" customWidth="1"/>
    <col min="9744" max="9744" width="6.6640625" style="25" customWidth="1"/>
    <col min="9745" max="9745" width="13.33203125" style="25" customWidth="1"/>
    <col min="9746" max="9746" width="6" style="25" customWidth="1"/>
    <col min="9747" max="9747" width="20" style="25" customWidth="1"/>
    <col min="9748" max="9748" width="5" style="25" customWidth="1"/>
    <col min="9749" max="9749" width="6.1640625" style="25" customWidth="1"/>
    <col min="9750" max="9750" width="4.6640625" style="25" customWidth="1"/>
    <col min="9751" max="9751" width="3.6640625" style="25" customWidth="1"/>
    <col min="9752" max="9752" width="4.6640625" style="25" customWidth="1"/>
    <col min="9753" max="9753" width="3.6640625" style="25" customWidth="1"/>
    <col min="9754" max="9754" width="6.1640625" style="25" customWidth="1"/>
    <col min="9755" max="9755" width="4.6640625" style="25" customWidth="1"/>
    <col min="9756" max="9756" width="3.6640625" style="25" customWidth="1"/>
    <col min="9757" max="9757" width="4.6640625" style="25" customWidth="1"/>
    <col min="9758" max="9758" width="3.6640625" style="25" customWidth="1"/>
    <col min="9759" max="9761" width="3.33203125" style="25" customWidth="1"/>
    <col min="9762" max="9984" width="9.33203125" style="25"/>
    <col min="9985" max="9985" width="16.33203125" style="25" customWidth="1"/>
    <col min="9986" max="9986" width="11" style="25" customWidth="1"/>
    <col min="9987" max="9987" width="9" style="25" customWidth="1"/>
    <col min="9988" max="9988" width="8" style="25" customWidth="1"/>
    <col min="9989" max="9989" width="26.6640625" style="25" customWidth="1"/>
    <col min="9990" max="9990" width="8.33203125" style="25" customWidth="1"/>
    <col min="9991" max="9991" width="4" style="25" customWidth="1"/>
    <col min="9992" max="9992" width="9.1640625" style="25" customWidth="1"/>
    <col min="9993" max="9993" width="4" style="25" customWidth="1"/>
    <col min="9994" max="9994" width="9.1640625" style="25" customWidth="1"/>
    <col min="9995" max="9995" width="4.6640625" style="25" customWidth="1"/>
    <col min="9996" max="9996" width="21.6640625" style="25" customWidth="1"/>
    <col min="9997" max="9997" width="16.6640625" style="25" customWidth="1"/>
    <col min="9998" max="9998" width="13.33203125" style="25" customWidth="1"/>
    <col min="9999" max="9999" width="3.33203125" style="25" customWidth="1"/>
    <col min="10000" max="10000" width="6.6640625" style="25" customWidth="1"/>
    <col min="10001" max="10001" width="13.33203125" style="25" customWidth="1"/>
    <col min="10002" max="10002" width="6" style="25" customWidth="1"/>
    <col min="10003" max="10003" width="20" style="25" customWidth="1"/>
    <col min="10004" max="10004" width="5" style="25" customWidth="1"/>
    <col min="10005" max="10005" width="6.1640625" style="25" customWidth="1"/>
    <col min="10006" max="10006" width="4.6640625" style="25" customWidth="1"/>
    <col min="10007" max="10007" width="3.6640625" style="25" customWidth="1"/>
    <col min="10008" max="10008" width="4.6640625" style="25" customWidth="1"/>
    <col min="10009" max="10009" width="3.6640625" style="25" customWidth="1"/>
    <col min="10010" max="10010" width="6.1640625" style="25" customWidth="1"/>
    <col min="10011" max="10011" width="4.6640625" style="25" customWidth="1"/>
    <col min="10012" max="10012" width="3.6640625" style="25" customWidth="1"/>
    <col min="10013" max="10013" width="4.6640625" style="25" customWidth="1"/>
    <col min="10014" max="10014" width="3.6640625" style="25" customWidth="1"/>
    <col min="10015" max="10017" width="3.33203125" style="25" customWidth="1"/>
    <col min="10018" max="10240" width="9.33203125" style="25"/>
    <col min="10241" max="10241" width="16.33203125" style="25" customWidth="1"/>
    <col min="10242" max="10242" width="11" style="25" customWidth="1"/>
    <col min="10243" max="10243" width="9" style="25" customWidth="1"/>
    <col min="10244" max="10244" width="8" style="25" customWidth="1"/>
    <col min="10245" max="10245" width="26.6640625" style="25" customWidth="1"/>
    <col min="10246" max="10246" width="8.33203125" style="25" customWidth="1"/>
    <col min="10247" max="10247" width="4" style="25" customWidth="1"/>
    <col min="10248" max="10248" width="9.1640625" style="25" customWidth="1"/>
    <col min="10249" max="10249" width="4" style="25" customWidth="1"/>
    <col min="10250" max="10250" width="9.1640625" style="25" customWidth="1"/>
    <col min="10251" max="10251" width="4.6640625" style="25" customWidth="1"/>
    <col min="10252" max="10252" width="21.6640625" style="25" customWidth="1"/>
    <col min="10253" max="10253" width="16.6640625" style="25" customWidth="1"/>
    <col min="10254" max="10254" width="13.33203125" style="25" customWidth="1"/>
    <col min="10255" max="10255" width="3.33203125" style="25" customWidth="1"/>
    <col min="10256" max="10256" width="6.6640625" style="25" customWidth="1"/>
    <col min="10257" max="10257" width="13.33203125" style="25" customWidth="1"/>
    <col min="10258" max="10258" width="6" style="25" customWidth="1"/>
    <col min="10259" max="10259" width="20" style="25" customWidth="1"/>
    <col min="10260" max="10260" width="5" style="25" customWidth="1"/>
    <col min="10261" max="10261" width="6.1640625" style="25" customWidth="1"/>
    <col min="10262" max="10262" width="4.6640625" style="25" customWidth="1"/>
    <col min="10263" max="10263" width="3.6640625" style="25" customWidth="1"/>
    <col min="10264" max="10264" width="4.6640625" style="25" customWidth="1"/>
    <col min="10265" max="10265" width="3.6640625" style="25" customWidth="1"/>
    <col min="10266" max="10266" width="6.1640625" style="25" customWidth="1"/>
    <col min="10267" max="10267" width="4.6640625" style="25" customWidth="1"/>
    <col min="10268" max="10268" width="3.6640625" style="25" customWidth="1"/>
    <col min="10269" max="10269" width="4.6640625" style="25" customWidth="1"/>
    <col min="10270" max="10270" width="3.6640625" style="25" customWidth="1"/>
    <col min="10271" max="10273" width="3.33203125" style="25" customWidth="1"/>
    <col min="10274" max="10496" width="9.33203125" style="25"/>
    <col min="10497" max="10497" width="16.33203125" style="25" customWidth="1"/>
    <col min="10498" max="10498" width="11" style="25" customWidth="1"/>
    <col min="10499" max="10499" width="9" style="25" customWidth="1"/>
    <col min="10500" max="10500" width="8" style="25" customWidth="1"/>
    <col min="10501" max="10501" width="26.6640625" style="25" customWidth="1"/>
    <col min="10502" max="10502" width="8.33203125" style="25" customWidth="1"/>
    <col min="10503" max="10503" width="4" style="25" customWidth="1"/>
    <col min="10504" max="10504" width="9.1640625" style="25" customWidth="1"/>
    <col min="10505" max="10505" width="4" style="25" customWidth="1"/>
    <col min="10506" max="10506" width="9.1640625" style="25" customWidth="1"/>
    <col min="10507" max="10507" width="4.6640625" style="25" customWidth="1"/>
    <col min="10508" max="10508" width="21.6640625" style="25" customWidth="1"/>
    <col min="10509" max="10509" width="16.6640625" style="25" customWidth="1"/>
    <col min="10510" max="10510" width="13.33203125" style="25" customWidth="1"/>
    <col min="10511" max="10511" width="3.33203125" style="25" customWidth="1"/>
    <col min="10512" max="10512" width="6.6640625" style="25" customWidth="1"/>
    <col min="10513" max="10513" width="13.33203125" style="25" customWidth="1"/>
    <col min="10514" max="10514" width="6" style="25" customWidth="1"/>
    <col min="10515" max="10515" width="20" style="25" customWidth="1"/>
    <col min="10516" max="10516" width="5" style="25" customWidth="1"/>
    <col min="10517" max="10517" width="6.1640625" style="25" customWidth="1"/>
    <col min="10518" max="10518" width="4.6640625" style="25" customWidth="1"/>
    <col min="10519" max="10519" width="3.6640625" style="25" customWidth="1"/>
    <col min="10520" max="10520" width="4.6640625" style="25" customWidth="1"/>
    <col min="10521" max="10521" width="3.6640625" style="25" customWidth="1"/>
    <col min="10522" max="10522" width="6.1640625" style="25" customWidth="1"/>
    <col min="10523" max="10523" width="4.6640625" style="25" customWidth="1"/>
    <col min="10524" max="10524" width="3.6640625" style="25" customWidth="1"/>
    <col min="10525" max="10525" width="4.6640625" style="25" customWidth="1"/>
    <col min="10526" max="10526" width="3.6640625" style="25" customWidth="1"/>
    <col min="10527" max="10529" width="3.33203125" style="25" customWidth="1"/>
    <col min="10530" max="10752" width="9.33203125" style="25"/>
    <col min="10753" max="10753" width="16.33203125" style="25" customWidth="1"/>
    <col min="10754" max="10754" width="11" style="25" customWidth="1"/>
    <col min="10755" max="10755" width="9" style="25" customWidth="1"/>
    <col min="10756" max="10756" width="8" style="25" customWidth="1"/>
    <col min="10757" max="10757" width="26.6640625" style="25" customWidth="1"/>
    <col min="10758" max="10758" width="8.33203125" style="25" customWidth="1"/>
    <col min="10759" max="10759" width="4" style="25" customWidth="1"/>
    <col min="10760" max="10760" width="9.1640625" style="25" customWidth="1"/>
    <col min="10761" max="10761" width="4" style="25" customWidth="1"/>
    <col min="10762" max="10762" width="9.1640625" style="25" customWidth="1"/>
    <col min="10763" max="10763" width="4.6640625" style="25" customWidth="1"/>
    <col min="10764" max="10764" width="21.6640625" style="25" customWidth="1"/>
    <col min="10765" max="10765" width="16.6640625" style="25" customWidth="1"/>
    <col min="10766" max="10766" width="13.33203125" style="25" customWidth="1"/>
    <col min="10767" max="10767" width="3.33203125" style="25" customWidth="1"/>
    <col min="10768" max="10768" width="6.6640625" style="25" customWidth="1"/>
    <col min="10769" max="10769" width="13.33203125" style="25" customWidth="1"/>
    <col min="10770" max="10770" width="6" style="25" customWidth="1"/>
    <col min="10771" max="10771" width="20" style="25" customWidth="1"/>
    <col min="10772" max="10772" width="5" style="25" customWidth="1"/>
    <col min="10773" max="10773" width="6.1640625" style="25" customWidth="1"/>
    <col min="10774" max="10774" width="4.6640625" style="25" customWidth="1"/>
    <col min="10775" max="10775" width="3.6640625" style="25" customWidth="1"/>
    <col min="10776" max="10776" width="4.6640625" style="25" customWidth="1"/>
    <col min="10777" max="10777" width="3.6640625" style="25" customWidth="1"/>
    <col min="10778" max="10778" width="6.1640625" style="25" customWidth="1"/>
    <col min="10779" max="10779" width="4.6640625" style="25" customWidth="1"/>
    <col min="10780" max="10780" width="3.6640625" style="25" customWidth="1"/>
    <col min="10781" max="10781" width="4.6640625" style="25" customWidth="1"/>
    <col min="10782" max="10782" width="3.6640625" style="25" customWidth="1"/>
    <col min="10783" max="10785" width="3.33203125" style="25" customWidth="1"/>
    <col min="10786" max="11008" width="9.33203125" style="25"/>
    <col min="11009" max="11009" width="16.33203125" style="25" customWidth="1"/>
    <col min="11010" max="11010" width="11" style="25" customWidth="1"/>
    <col min="11011" max="11011" width="9" style="25" customWidth="1"/>
    <col min="11012" max="11012" width="8" style="25" customWidth="1"/>
    <col min="11013" max="11013" width="26.6640625" style="25" customWidth="1"/>
    <col min="11014" max="11014" width="8.33203125" style="25" customWidth="1"/>
    <col min="11015" max="11015" width="4" style="25" customWidth="1"/>
    <col min="11016" max="11016" width="9.1640625" style="25" customWidth="1"/>
    <col min="11017" max="11017" width="4" style="25" customWidth="1"/>
    <col min="11018" max="11018" width="9.1640625" style="25" customWidth="1"/>
    <col min="11019" max="11019" width="4.6640625" style="25" customWidth="1"/>
    <col min="11020" max="11020" width="21.6640625" style="25" customWidth="1"/>
    <col min="11021" max="11021" width="16.6640625" style="25" customWidth="1"/>
    <col min="11022" max="11022" width="13.33203125" style="25" customWidth="1"/>
    <col min="11023" max="11023" width="3.33203125" style="25" customWidth="1"/>
    <col min="11024" max="11024" width="6.6640625" style="25" customWidth="1"/>
    <col min="11025" max="11025" width="13.33203125" style="25" customWidth="1"/>
    <col min="11026" max="11026" width="6" style="25" customWidth="1"/>
    <col min="11027" max="11027" width="20" style="25" customWidth="1"/>
    <col min="11028" max="11028" width="5" style="25" customWidth="1"/>
    <col min="11029" max="11029" width="6.1640625" style="25" customWidth="1"/>
    <col min="11030" max="11030" width="4.6640625" style="25" customWidth="1"/>
    <col min="11031" max="11031" width="3.6640625" style="25" customWidth="1"/>
    <col min="11032" max="11032" width="4.6640625" style="25" customWidth="1"/>
    <col min="11033" max="11033" width="3.6640625" style="25" customWidth="1"/>
    <col min="11034" max="11034" width="6.1640625" style="25" customWidth="1"/>
    <col min="11035" max="11035" width="4.6640625" style="25" customWidth="1"/>
    <col min="11036" max="11036" width="3.6640625" style="25" customWidth="1"/>
    <col min="11037" max="11037" width="4.6640625" style="25" customWidth="1"/>
    <col min="11038" max="11038" width="3.6640625" style="25" customWidth="1"/>
    <col min="11039" max="11041" width="3.33203125" style="25" customWidth="1"/>
    <col min="11042" max="11264" width="9.33203125" style="25"/>
    <col min="11265" max="11265" width="16.33203125" style="25" customWidth="1"/>
    <col min="11266" max="11266" width="11" style="25" customWidth="1"/>
    <col min="11267" max="11267" width="9" style="25" customWidth="1"/>
    <col min="11268" max="11268" width="8" style="25" customWidth="1"/>
    <col min="11269" max="11269" width="26.6640625" style="25" customWidth="1"/>
    <col min="11270" max="11270" width="8.33203125" style="25" customWidth="1"/>
    <col min="11271" max="11271" width="4" style="25" customWidth="1"/>
    <col min="11272" max="11272" width="9.1640625" style="25" customWidth="1"/>
    <col min="11273" max="11273" width="4" style="25" customWidth="1"/>
    <col min="11274" max="11274" width="9.1640625" style="25" customWidth="1"/>
    <col min="11275" max="11275" width="4.6640625" style="25" customWidth="1"/>
    <col min="11276" max="11276" width="21.6640625" style="25" customWidth="1"/>
    <col min="11277" max="11277" width="16.6640625" style="25" customWidth="1"/>
    <col min="11278" max="11278" width="13.33203125" style="25" customWidth="1"/>
    <col min="11279" max="11279" width="3.33203125" style="25" customWidth="1"/>
    <col min="11280" max="11280" width="6.6640625" style="25" customWidth="1"/>
    <col min="11281" max="11281" width="13.33203125" style="25" customWidth="1"/>
    <col min="11282" max="11282" width="6" style="25" customWidth="1"/>
    <col min="11283" max="11283" width="20" style="25" customWidth="1"/>
    <col min="11284" max="11284" width="5" style="25" customWidth="1"/>
    <col min="11285" max="11285" width="6.1640625" style="25" customWidth="1"/>
    <col min="11286" max="11286" width="4.6640625" style="25" customWidth="1"/>
    <col min="11287" max="11287" width="3.6640625" style="25" customWidth="1"/>
    <col min="11288" max="11288" width="4.6640625" style="25" customWidth="1"/>
    <col min="11289" max="11289" width="3.6640625" style="25" customWidth="1"/>
    <col min="11290" max="11290" width="6.1640625" style="25" customWidth="1"/>
    <col min="11291" max="11291" width="4.6640625" style="25" customWidth="1"/>
    <col min="11292" max="11292" width="3.6640625" style="25" customWidth="1"/>
    <col min="11293" max="11293" width="4.6640625" style="25" customWidth="1"/>
    <col min="11294" max="11294" width="3.6640625" style="25" customWidth="1"/>
    <col min="11295" max="11297" width="3.33203125" style="25" customWidth="1"/>
    <col min="11298" max="11520" width="9.33203125" style="25"/>
    <col min="11521" max="11521" width="16.33203125" style="25" customWidth="1"/>
    <col min="11522" max="11522" width="11" style="25" customWidth="1"/>
    <col min="11523" max="11523" width="9" style="25" customWidth="1"/>
    <col min="11524" max="11524" width="8" style="25" customWidth="1"/>
    <col min="11525" max="11525" width="26.6640625" style="25" customWidth="1"/>
    <col min="11526" max="11526" width="8.33203125" style="25" customWidth="1"/>
    <col min="11527" max="11527" width="4" style="25" customWidth="1"/>
    <col min="11528" max="11528" width="9.1640625" style="25" customWidth="1"/>
    <col min="11529" max="11529" width="4" style="25" customWidth="1"/>
    <col min="11530" max="11530" width="9.1640625" style="25" customWidth="1"/>
    <col min="11531" max="11531" width="4.6640625" style="25" customWidth="1"/>
    <col min="11532" max="11532" width="21.6640625" style="25" customWidth="1"/>
    <col min="11533" max="11533" width="16.6640625" style="25" customWidth="1"/>
    <col min="11534" max="11534" width="13.33203125" style="25" customWidth="1"/>
    <col min="11535" max="11535" width="3.33203125" style="25" customWidth="1"/>
    <col min="11536" max="11536" width="6.6640625" style="25" customWidth="1"/>
    <col min="11537" max="11537" width="13.33203125" style="25" customWidth="1"/>
    <col min="11538" max="11538" width="6" style="25" customWidth="1"/>
    <col min="11539" max="11539" width="20" style="25" customWidth="1"/>
    <col min="11540" max="11540" width="5" style="25" customWidth="1"/>
    <col min="11541" max="11541" width="6.1640625" style="25" customWidth="1"/>
    <col min="11542" max="11542" width="4.6640625" style="25" customWidth="1"/>
    <col min="11543" max="11543" width="3.6640625" style="25" customWidth="1"/>
    <col min="11544" max="11544" width="4.6640625" style="25" customWidth="1"/>
    <col min="11545" max="11545" width="3.6640625" style="25" customWidth="1"/>
    <col min="11546" max="11546" width="6.1640625" style="25" customWidth="1"/>
    <col min="11547" max="11547" width="4.6640625" style="25" customWidth="1"/>
    <col min="11548" max="11548" width="3.6640625" style="25" customWidth="1"/>
    <col min="11549" max="11549" width="4.6640625" style="25" customWidth="1"/>
    <col min="11550" max="11550" width="3.6640625" style="25" customWidth="1"/>
    <col min="11551" max="11553" width="3.33203125" style="25" customWidth="1"/>
    <col min="11554" max="11776" width="9.33203125" style="25"/>
    <col min="11777" max="11777" width="16.33203125" style="25" customWidth="1"/>
    <col min="11778" max="11778" width="11" style="25" customWidth="1"/>
    <col min="11779" max="11779" width="9" style="25" customWidth="1"/>
    <col min="11780" max="11780" width="8" style="25" customWidth="1"/>
    <col min="11781" max="11781" width="26.6640625" style="25" customWidth="1"/>
    <col min="11782" max="11782" width="8.33203125" style="25" customWidth="1"/>
    <col min="11783" max="11783" width="4" style="25" customWidth="1"/>
    <col min="11784" max="11784" width="9.1640625" style="25" customWidth="1"/>
    <col min="11785" max="11785" width="4" style="25" customWidth="1"/>
    <col min="11786" max="11786" width="9.1640625" style="25" customWidth="1"/>
    <col min="11787" max="11787" width="4.6640625" style="25" customWidth="1"/>
    <col min="11788" max="11788" width="21.6640625" style="25" customWidth="1"/>
    <col min="11789" max="11789" width="16.6640625" style="25" customWidth="1"/>
    <col min="11790" max="11790" width="13.33203125" style="25" customWidth="1"/>
    <col min="11791" max="11791" width="3.33203125" style="25" customWidth="1"/>
    <col min="11792" max="11792" width="6.6640625" style="25" customWidth="1"/>
    <col min="11793" max="11793" width="13.33203125" style="25" customWidth="1"/>
    <col min="11794" max="11794" width="6" style="25" customWidth="1"/>
    <col min="11795" max="11795" width="20" style="25" customWidth="1"/>
    <col min="11796" max="11796" width="5" style="25" customWidth="1"/>
    <col min="11797" max="11797" width="6.1640625" style="25" customWidth="1"/>
    <col min="11798" max="11798" width="4.6640625" style="25" customWidth="1"/>
    <col min="11799" max="11799" width="3.6640625" style="25" customWidth="1"/>
    <col min="11800" max="11800" width="4.6640625" style="25" customWidth="1"/>
    <col min="11801" max="11801" width="3.6640625" style="25" customWidth="1"/>
    <col min="11802" max="11802" width="6.1640625" style="25" customWidth="1"/>
    <col min="11803" max="11803" width="4.6640625" style="25" customWidth="1"/>
    <col min="11804" max="11804" width="3.6640625" style="25" customWidth="1"/>
    <col min="11805" max="11805" width="4.6640625" style="25" customWidth="1"/>
    <col min="11806" max="11806" width="3.6640625" style="25" customWidth="1"/>
    <col min="11807" max="11809" width="3.33203125" style="25" customWidth="1"/>
    <col min="11810" max="12032" width="9.33203125" style="25"/>
    <col min="12033" max="12033" width="16.33203125" style="25" customWidth="1"/>
    <col min="12034" max="12034" width="11" style="25" customWidth="1"/>
    <col min="12035" max="12035" width="9" style="25" customWidth="1"/>
    <col min="12036" max="12036" width="8" style="25" customWidth="1"/>
    <col min="12037" max="12037" width="26.6640625" style="25" customWidth="1"/>
    <col min="12038" max="12038" width="8.33203125" style="25" customWidth="1"/>
    <col min="12039" max="12039" width="4" style="25" customWidth="1"/>
    <col min="12040" max="12040" width="9.1640625" style="25" customWidth="1"/>
    <col min="12041" max="12041" width="4" style="25" customWidth="1"/>
    <col min="12042" max="12042" width="9.1640625" style="25" customWidth="1"/>
    <col min="12043" max="12043" width="4.6640625" style="25" customWidth="1"/>
    <col min="12044" max="12044" width="21.6640625" style="25" customWidth="1"/>
    <col min="12045" max="12045" width="16.6640625" style="25" customWidth="1"/>
    <col min="12046" max="12046" width="13.33203125" style="25" customWidth="1"/>
    <col min="12047" max="12047" width="3.33203125" style="25" customWidth="1"/>
    <col min="12048" max="12048" width="6.6640625" style="25" customWidth="1"/>
    <col min="12049" max="12049" width="13.33203125" style="25" customWidth="1"/>
    <col min="12050" max="12050" width="6" style="25" customWidth="1"/>
    <col min="12051" max="12051" width="20" style="25" customWidth="1"/>
    <col min="12052" max="12052" width="5" style="25" customWidth="1"/>
    <col min="12053" max="12053" width="6.1640625" style="25" customWidth="1"/>
    <col min="12054" max="12054" width="4.6640625" style="25" customWidth="1"/>
    <col min="12055" max="12055" width="3.6640625" style="25" customWidth="1"/>
    <col min="12056" max="12056" width="4.6640625" style="25" customWidth="1"/>
    <col min="12057" max="12057" width="3.6640625" style="25" customWidth="1"/>
    <col min="12058" max="12058" width="6.1640625" style="25" customWidth="1"/>
    <col min="12059" max="12059" width="4.6640625" style="25" customWidth="1"/>
    <col min="12060" max="12060" width="3.6640625" style="25" customWidth="1"/>
    <col min="12061" max="12061" width="4.6640625" style="25" customWidth="1"/>
    <col min="12062" max="12062" width="3.6640625" style="25" customWidth="1"/>
    <col min="12063" max="12065" width="3.33203125" style="25" customWidth="1"/>
    <col min="12066" max="12288" width="9.33203125" style="25"/>
    <col min="12289" max="12289" width="16.33203125" style="25" customWidth="1"/>
    <col min="12290" max="12290" width="11" style="25" customWidth="1"/>
    <col min="12291" max="12291" width="9" style="25" customWidth="1"/>
    <col min="12292" max="12292" width="8" style="25" customWidth="1"/>
    <col min="12293" max="12293" width="26.6640625" style="25" customWidth="1"/>
    <col min="12294" max="12294" width="8.33203125" style="25" customWidth="1"/>
    <col min="12295" max="12295" width="4" style="25" customWidth="1"/>
    <col min="12296" max="12296" width="9.1640625" style="25" customWidth="1"/>
    <col min="12297" max="12297" width="4" style="25" customWidth="1"/>
    <col min="12298" max="12298" width="9.1640625" style="25" customWidth="1"/>
    <col min="12299" max="12299" width="4.6640625" style="25" customWidth="1"/>
    <col min="12300" max="12300" width="21.6640625" style="25" customWidth="1"/>
    <col min="12301" max="12301" width="16.6640625" style="25" customWidth="1"/>
    <col min="12302" max="12302" width="13.33203125" style="25" customWidth="1"/>
    <col min="12303" max="12303" width="3.33203125" style="25" customWidth="1"/>
    <col min="12304" max="12304" width="6.6640625" style="25" customWidth="1"/>
    <col min="12305" max="12305" width="13.33203125" style="25" customWidth="1"/>
    <col min="12306" max="12306" width="6" style="25" customWidth="1"/>
    <col min="12307" max="12307" width="20" style="25" customWidth="1"/>
    <col min="12308" max="12308" width="5" style="25" customWidth="1"/>
    <col min="12309" max="12309" width="6.1640625" style="25" customWidth="1"/>
    <col min="12310" max="12310" width="4.6640625" style="25" customWidth="1"/>
    <col min="12311" max="12311" width="3.6640625" style="25" customWidth="1"/>
    <col min="12312" max="12312" width="4.6640625" style="25" customWidth="1"/>
    <col min="12313" max="12313" width="3.6640625" style="25" customWidth="1"/>
    <col min="12314" max="12314" width="6.1640625" style="25" customWidth="1"/>
    <col min="12315" max="12315" width="4.6640625" style="25" customWidth="1"/>
    <col min="12316" max="12316" width="3.6640625" style="25" customWidth="1"/>
    <col min="12317" max="12317" width="4.6640625" style="25" customWidth="1"/>
    <col min="12318" max="12318" width="3.6640625" style="25" customWidth="1"/>
    <col min="12319" max="12321" width="3.33203125" style="25" customWidth="1"/>
    <col min="12322" max="12544" width="9.33203125" style="25"/>
    <col min="12545" max="12545" width="16.33203125" style="25" customWidth="1"/>
    <col min="12546" max="12546" width="11" style="25" customWidth="1"/>
    <col min="12547" max="12547" width="9" style="25" customWidth="1"/>
    <col min="12548" max="12548" width="8" style="25" customWidth="1"/>
    <col min="12549" max="12549" width="26.6640625" style="25" customWidth="1"/>
    <col min="12550" max="12550" width="8.33203125" style="25" customWidth="1"/>
    <col min="12551" max="12551" width="4" style="25" customWidth="1"/>
    <col min="12552" max="12552" width="9.1640625" style="25" customWidth="1"/>
    <col min="12553" max="12553" width="4" style="25" customWidth="1"/>
    <col min="12554" max="12554" width="9.1640625" style="25" customWidth="1"/>
    <col min="12555" max="12555" width="4.6640625" style="25" customWidth="1"/>
    <col min="12556" max="12556" width="21.6640625" style="25" customWidth="1"/>
    <col min="12557" max="12557" width="16.6640625" style="25" customWidth="1"/>
    <col min="12558" max="12558" width="13.33203125" style="25" customWidth="1"/>
    <col min="12559" max="12559" width="3.33203125" style="25" customWidth="1"/>
    <col min="12560" max="12560" width="6.6640625" style="25" customWidth="1"/>
    <col min="12561" max="12561" width="13.33203125" style="25" customWidth="1"/>
    <col min="12562" max="12562" width="6" style="25" customWidth="1"/>
    <col min="12563" max="12563" width="20" style="25" customWidth="1"/>
    <col min="12564" max="12564" width="5" style="25" customWidth="1"/>
    <col min="12565" max="12565" width="6.1640625" style="25" customWidth="1"/>
    <col min="12566" max="12566" width="4.6640625" style="25" customWidth="1"/>
    <col min="12567" max="12567" width="3.6640625" style="25" customWidth="1"/>
    <col min="12568" max="12568" width="4.6640625" style="25" customWidth="1"/>
    <col min="12569" max="12569" width="3.6640625" style="25" customWidth="1"/>
    <col min="12570" max="12570" width="6.1640625" style="25" customWidth="1"/>
    <col min="12571" max="12571" width="4.6640625" style="25" customWidth="1"/>
    <col min="12572" max="12572" width="3.6640625" style="25" customWidth="1"/>
    <col min="12573" max="12573" width="4.6640625" style="25" customWidth="1"/>
    <col min="12574" max="12574" width="3.6640625" style="25" customWidth="1"/>
    <col min="12575" max="12577" width="3.33203125" style="25" customWidth="1"/>
    <col min="12578" max="12800" width="9.33203125" style="25"/>
    <col min="12801" max="12801" width="16.33203125" style="25" customWidth="1"/>
    <col min="12802" max="12802" width="11" style="25" customWidth="1"/>
    <col min="12803" max="12803" width="9" style="25" customWidth="1"/>
    <col min="12804" max="12804" width="8" style="25" customWidth="1"/>
    <col min="12805" max="12805" width="26.6640625" style="25" customWidth="1"/>
    <col min="12806" max="12806" width="8.33203125" style="25" customWidth="1"/>
    <col min="12807" max="12807" width="4" style="25" customWidth="1"/>
    <col min="12808" max="12808" width="9.1640625" style="25" customWidth="1"/>
    <col min="12809" max="12809" width="4" style="25" customWidth="1"/>
    <col min="12810" max="12810" width="9.1640625" style="25" customWidth="1"/>
    <col min="12811" max="12811" width="4.6640625" style="25" customWidth="1"/>
    <col min="12812" max="12812" width="21.6640625" style="25" customWidth="1"/>
    <col min="12813" max="12813" width="16.6640625" style="25" customWidth="1"/>
    <col min="12814" max="12814" width="13.33203125" style="25" customWidth="1"/>
    <col min="12815" max="12815" width="3.33203125" style="25" customWidth="1"/>
    <col min="12816" max="12816" width="6.6640625" style="25" customWidth="1"/>
    <col min="12817" max="12817" width="13.33203125" style="25" customWidth="1"/>
    <col min="12818" max="12818" width="6" style="25" customWidth="1"/>
    <col min="12819" max="12819" width="20" style="25" customWidth="1"/>
    <col min="12820" max="12820" width="5" style="25" customWidth="1"/>
    <col min="12821" max="12821" width="6.1640625" style="25" customWidth="1"/>
    <col min="12822" max="12822" width="4.6640625" style="25" customWidth="1"/>
    <col min="12823" max="12823" width="3.6640625" style="25" customWidth="1"/>
    <col min="12824" max="12824" width="4.6640625" style="25" customWidth="1"/>
    <col min="12825" max="12825" width="3.6640625" style="25" customWidth="1"/>
    <col min="12826" max="12826" width="6.1640625" style="25" customWidth="1"/>
    <col min="12827" max="12827" width="4.6640625" style="25" customWidth="1"/>
    <col min="12828" max="12828" width="3.6640625" style="25" customWidth="1"/>
    <col min="12829" max="12829" width="4.6640625" style="25" customWidth="1"/>
    <col min="12830" max="12830" width="3.6640625" style="25" customWidth="1"/>
    <col min="12831" max="12833" width="3.33203125" style="25" customWidth="1"/>
    <col min="12834" max="13056" width="9.33203125" style="25"/>
    <col min="13057" max="13057" width="16.33203125" style="25" customWidth="1"/>
    <col min="13058" max="13058" width="11" style="25" customWidth="1"/>
    <col min="13059" max="13059" width="9" style="25" customWidth="1"/>
    <col min="13060" max="13060" width="8" style="25" customWidth="1"/>
    <col min="13061" max="13061" width="26.6640625" style="25" customWidth="1"/>
    <col min="13062" max="13062" width="8.33203125" style="25" customWidth="1"/>
    <col min="13063" max="13063" width="4" style="25" customWidth="1"/>
    <col min="13064" max="13064" width="9.1640625" style="25" customWidth="1"/>
    <col min="13065" max="13065" width="4" style="25" customWidth="1"/>
    <col min="13066" max="13066" width="9.1640625" style="25" customWidth="1"/>
    <col min="13067" max="13067" width="4.6640625" style="25" customWidth="1"/>
    <col min="13068" max="13068" width="21.6640625" style="25" customWidth="1"/>
    <col min="13069" max="13069" width="16.6640625" style="25" customWidth="1"/>
    <col min="13070" max="13070" width="13.33203125" style="25" customWidth="1"/>
    <col min="13071" max="13071" width="3.33203125" style="25" customWidth="1"/>
    <col min="13072" max="13072" width="6.6640625" style="25" customWidth="1"/>
    <col min="13073" max="13073" width="13.33203125" style="25" customWidth="1"/>
    <col min="13074" max="13074" width="6" style="25" customWidth="1"/>
    <col min="13075" max="13075" width="20" style="25" customWidth="1"/>
    <col min="13076" max="13076" width="5" style="25" customWidth="1"/>
    <col min="13077" max="13077" width="6.1640625" style="25" customWidth="1"/>
    <col min="13078" max="13078" width="4.6640625" style="25" customWidth="1"/>
    <col min="13079" max="13079" width="3.6640625" style="25" customWidth="1"/>
    <col min="13080" max="13080" width="4.6640625" style="25" customWidth="1"/>
    <col min="13081" max="13081" width="3.6640625" style="25" customWidth="1"/>
    <col min="13082" max="13082" width="6.1640625" style="25" customWidth="1"/>
    <col min="13083" max="13083" width="4.6640625" style="25" customWidth="1"/>
    <col min="13084" max="13084" width="3.6640625" style="25" customWidth="1"/>
    <col min="13085" max="13085" width="4.6640625" style="25" customWidth="1"/>
    <col min="13086" max="13086" width="3.6640625" style="25" customWidth="1"/>
    <col min="13087" max="13089" width="3.33203125" style="25" customWidth="1"/>
    <col min="13090" max="13312" width="9.33203125" style="25"/>
    <col min="13313" max="13313" width="16.33203125" style="25" customWidth="1"/>
    <col min="13314" max="13314" width="11" style="25" customWidth="1"/>
    <col min="13315" max="13315" width="9" style="25" customWidth="1"/>
    <col min="13316" max="13316" width="8" style="25" customWidth="1"/>
    <col min="13317" max="13317" width="26.6640625" style="25" customWidth="1"/>
    <col min="13318" max="13318" width="8.33203125" style="25" customWidth="1"/>
    <col min="13319" max="13319" width="4" style="25" customWidth="1"/>
    <col min="13320" max="13320" width="9.1640625" style="25" customWidth="1"/>
    <col min="13321" max="13321" width="4" style="25" customWidth="1"/>
    <col min="13322" max="13322" width="9.1640625" style="25" customWidth="1"/>
    <col min="13323" max="13323" width="4.6640625" style="25" customWidth="1"/>
    <col min="13324" max="13324" width="21.6640625" style="25" customWidth="1"/>
    <col min="13325" max="13325" width="16.6640625" style="25" customWidth="1"/>
    <col min="13326" max="13326" width="13.33203125" style="25" customWidth="1"/>
    <col min="13327" max="13327" width="3.33203125" style="25" customWidth="1"/>
    <col min="13328" max="13328" width="6.6640625" style="25" customWidth="1"/>
    <col min="13329" max="13329" width="13.33203125" style="25" customWidth="1"/>
    <col min="13330" max="13330" width="6" style="25" customWidth="1"/>
    <col min="13331" max="13331" width="20" style="25" customWidth="1"/>
    <col min="13332" max="13332" width="5" style="25" customWidth="1"/>
    <col min="13333" max="13333" width="6.1640625" style="25" customWidth="1"/>
    <col min="13334" max="13334" width="4.6640625" style="25" customWidth="1"/>
    <col min="13335" max="13335" width="3.6640625" style="25" customWidth="1"/>
    <col min="13336" max="13336" width="4.6640625" style="25" customWidth="1"/>
    <col min="13337" max="13337" width="3.6640625" style="25" customWidth="1"/>
    <col min="13338" max="13338" width="6.1640625" style="25" customWidth="1"/>
    <col min="13339" max="13339" width="4.6640625" style="25" customWidth="1"/>
    <col min="13340" max="13340" width="3.6640625" style="25" customWidth="1"/>
    <col min="13341" max="13341" width="4.6640625" style="25" customWidth="1"/>
    <col min="13342" max="13342" width="3.6640625" style="25" customWidth="1"/>
    <col min="13343" max="13345" width="3.33203125" style="25" customWidth="1"/>
    <col min="13346" max="13568" width="9.33203125" style="25"/>
    <col min="13569" max="13569" width="16.33203125" style="25" customWidth="1"/>
    <col min="13570" max="13570" width="11" style="25" customWidth="1"/>
    <col min="13571" max="13571" width="9" style="25" customWidth="1"/>
    <col min="13572" max="13572" width="8" style="25" customWidth="1"/>
    <col min="13573" max="13573" width="26.6640625" style="25" customWidth="1"/>
    <col min="13574" max="13574" width="8.33203125" style="25" customWidth="1"/>
    <col min="13575" max="13575" width="4" style="25" customWidth="1"/>
    <col min="13576" max="13576" width="9.1640625" style="25" customWidth="1"/>
    <col min="13577" max="13577" width="4" style="25" customWidth="1"/>
    <col min="13578" max="13578" width="9.1640625" style="25" customWidth="1"/>
    <col min="13579" max="13579" width="4.6640625" style="25" customWidth="1"/>
    <col min="13580" max="13580" width="21.6640625" style="25" customWidth="1"/>
    <col min="13581" max="13581" width="16.6640625" style="25" customWidth="1"/>
    <col min="13582" max="13582" width="13.33203125" style="25" customWidth="1"/>
    <col min="13583" max="13583" width="3.33203125" style="25" customWidth="1"/>
    <col min="13584" max="13584" width="6.6640625" style="25" customWidth="1"/>
    <col min="13585" max="13585" width="13.33203125" style="25" customWidth="1"/>
    <col min="13586" max="13586" width="6" style="25" customWidth="1"/>
    <col min="13587" max="13587" width="20" style="25" customWidth="1"/>
    <col min="13588" max="13588" width="5" style="25" customWidth="1"/>
    <col min="13589" max="13589" width="6.1640625" style="25" customWidth="1"/>
    <col min="13590" max="13590" width="4.6640625" style="25" customWidth="1"/>
    <col min="13591" max="13591" width="3.6640625" style="25" customWidth="1"/>
    <col min="13592" max="13592" width="4.6640625" style="25" customWidth="1"/>
    <col min="13593" max="13593" width="3.6640625" style="25" customWidth="1"/>
    <col min="13594" max="13594" width="6.1640625" style="25" customWidth="1"/>
    <col min="13595" max="13595" width="4.6640625" style="25" customWidth="1"/>
    <col min="13596" max="13596" width="3.6640625" style="25" customWidth="1"/>
    <col min="13597" max="13597" width="4.6640625" style="25" customWidth="1"/>
    <col min="13598" max="13598" width="3.6640625" style="25" customWidth="1"/>
    <col min="13599" max="13601" width="3.33203125" style="25" customWidth="1"/>
    <col min="13602" max="13824" width="9.33203125" style="25"/>
    <col min="13825" max="13825" width="16.33203125" style="25" customWidth="1"/>
    <col min="13826" max="13826" width="11" style="25" customWidth="1"/>
    <col min="13827" max="13827" width="9" style="25" customWidth="1"/>
    <col min="13828" max="13828" width="8" style="25" customWidth="1"/>
    <col min="13829" max="13829" width="26.6640625" style="25" customWidth="1"/>
    <col min="13830" max="13830" width="8.33203125" style="25" customWidth="1"/>
    <col min="13831" max="13831" width="4" style="25" customWidth="1"/>
    <col min="13832" max="13832" width="9.1640625" style="25" customWidth="1"/>
    <col min="13833" max="13833" width="4" style="25" customWidth="1"/>
    <col min="13834" max="13834" width="9.1640625" style="25" customWidth="1"/>
    <col min="13835" max="13835" width="4.6640625" style="25" customWidth="1"/>
    <col min="13836" max="13836" width="21.6640625" style="25" customWidth="1"/>
    <col min="13837" max="13837" width="16.6640625" style="25" customWidth="1"/>
    <col min="13838" max="13838" width="13.33203125" style="25" customWidth="1"/>
    <col min="13839" max="13839" width="3.33203125" style="25" customWidth="1"/>
    <col min="13840" max="13840" width="6.6640625" style="25" customWidth="1"/>
    <col min="13841" max="13841" width="13.33203125" style="25" customWidth="1"/>
    <col min="13842" max="13842" width="6" style="25" customWidth="1"/>
    <col min="13843" max="13843" width="20" style="25" customWidth="1"/>
    <col min="13844" max="13844" width="5" style="25" customWidth="1"/>
    <col min="13845" max="13845" width="6.1640625" style="25" customWidth="1"/>
    <col min="13846" max="13846" width="4.6640625" style="25" customWidth="1"/>
    <col min="13847" max="13847" width="3.6640625" style="25" customWidth="1"/>
    <col min="13848" max="13848" width="4.6640625" style="25" customWidth="1"/>
    <col min="13849" max="13849" width="3.6640625" style="25" customWidth="1"/>
    <col min="13850" max="13850" width="6.1640625" style="25" customWidth="1"/>
    <col min="13851" max="13851" width="4.6640625" style="25" customWidth="1"/>
    <col min="13852" max="13852" width="3.6640625" style="25" customWidth="1"/>
    <col min="13853" max="13853" width="4.6640625" style="25" customWidth="1"/>
    <col min="13854" max="13854" width="3.6640625" style="25" customWidth="1"/>
    <col min="13855" max="13857" width="3.33203125" style="25" customWidth="1"/>
    <col min="13858" max="14080" width="9.33203125" style="25"/>
    <col min="14081" max="14081" width="16.33203125" style="25" customWidth="1"/>
    <col min="14082" max="14082" width="11" style="25" customWidth="1"/>
    <col min="14083" max="14083" width="9" style="25" customWidth="1"/>
    <col min="14084" max="14084" width="8" style="25" customWidth="1"/>
    <col min="14085" max="14085" width="26.6640625" style="25" customWidth="1"/>
    <col min="14086" max="14086" width="8.33203125" style="25" customWidth="1"/>
    <col min="14087" max="14087" width="4" style="25" customWidth="1"/>
    <col min="14088" max="14088" width="9.1640625" style="25" customWidth="1"/>
    <col min="14089" max="14089" width="4" style="25" customWidth="1"/>
    <col min="14090" max="14090" width="9.1640625" style="25" customWidth="1"/>
    <col min="14091" max="14091" width="4.6640625" style="25" customWidth="1"/>
    <col min="14092" max="14092" width="21.6640625" style="25" customWidth="1"/>
    <col min="14093" max="14093" width="16.6640625" style="25" customWidth="1"/>
    <col min="14094" max="14094" width="13.33203125" style="25" customWidth="1"/>
    <col min="14095" max="14095" width="3.33203125" style="25" customWidth="1"/>
    <col min="14096" max="14096" width="6.6640625" style="25" customWidth="1"/>
    <col min="14097" max="14097" width="13.33203125" style="25" customWidth="1"/>
    <col min="14098" max="14098" width="6" style="25" customWidth="1"/>
    <col min="14099" max="14099" width="20" style="25" customWidth="1"/>
    <col min="14100" max="14100" width="5" style="25" customWidth="1"/>
    <col min="14101" max="14101" width="6.1640625" style="25" customWidth="1"/>
    <col min="14102" max="14102" width="4.6640625" style="25" customWidth="1"/>
    <col min="14103" max="14103" width="3.6640625" style="25" customWidth="1"/>
    <col min="14104" max="14104" width="4.6640625" style="25" customWidth="1"/>
    <col min="14105" max="14105" width="3.6640625" style="25" customWidth="1"/>
    <col min="14106" max="14106" width="6.1640625" style="25" customWidth="1"/>
    <col min="14107" max="14107" width="4.6640625" style="25" customWidth="1"/>
    <col min="14108" max="14108" width="3.6640625" style="25" customWidth="1"/>
    <col min="14109" max="14109" width="4.6640625" style="25" customWidth="1"/>
    <col min="14110" max="14110" width="3.6640625" style="25" customWidth="1"/>
    <col min="14111" max="14113" width="3.33203125" style="25" customWidth="1"/>
    <col min="14114" max="14336" width="9.33203125" style="25"/>
    <col min="14337" max="14337" width="16.33203125" style="25" customWidth="1"/>
    <col min="14338" max="14338" width="11" style="25" customWidth="1"/>
    <col min="14339" max="14339" width="9" style="25" customWidth="1"/>
    <col min="14340" max="14340" width="8" style="25" customWidth="1"/>
    <col min="14341" max="14341" width="26.6640625" style="25" customWidth="1"/>
    <col min="14342" max="14342" width="8.33203125" style="25" customWidth="1"/>
    <col min="14343" max="14343" width="4" style="25" customWidth="1"/>
    <col min="14344" max="14344" width="9.1640625" style="25" customWidth="1"/>
    <col min="14345" max="14345" width="4" style="25" customWidth="1"/>
    <col min="14346" max="14346" width="9.1640625" style="25" customWidth="1"/>
    <col min="14347" max="14347" width="4.6640625" style="25" customWidth="1"/>
    <col min="14348" max="14348" width="21.6640625" style="25" customWidth="1"/>
    <col min="14349" max="14349" width="16.6640625" style="25" customWidth="1"/>
    <col min="14350" max="14350" width="13.33203125" style="25" customWidth="1"/>
    <col min="14351" max="14351" width="3.33203125" style="25" customWidth="1"/>
    <col min="14352" max="14352" width="6.6640625" style="25" customWidth="1"/>
    <col min="14353" max="14353" width="13.33203125" style="25" customWidth="1"/>
    <col min="14354" max="14354" width="6" style="25" customWidth="1"/>
    <col min="14355" max="14355" width="20" style="25" customWidth="1"/>
    <col min="14356" max="14356" width="5" style="25" customWidth="1"/>
    <col min="14357" max="14357" width="6.1640625" style="25" customWidth="1"/>
    <col min="14358" max="14358" width="4.6640625" style="25" customWidth="1"/>
    <col min="14359" max="14359" width="3.6640625" style="25" customWidth="1"/>
    <col min="14360" max="14360" width="4.6640625" style="25" customWidth="1"/>
    <col min="14361" max="14361" width="3.6640625" style="25" customWidth="1"/>
    <col min="14362" max="14362" width="6.1640625" style="25" customWidth="1"/>
    <col min="14363" max="14363" width="4.6640625" style="25" customWidth="1"/>
    <col min="14364" max="14364" width="3.6640625" style="25" customWidth="1"/>
    <col min="14365" max="14365" width="4.6640625" style="25" customWidth="1"/>
    <col min="14366" max="14366" width="3.6640625" style="25" customWidth="1"/>
    <col min="14367" max="14369" width="3.33203125" style="25" customWidth="1"/>
    <col min="14370" max="14592" width="9.33203125" style="25"/>
    <col min="14593" max="14593" width="16.33203125" style="25" customWidth="1"/>
    <col min="14594" max="14594" width="11" style="25" customWidth="1"/>
    <col min="14595" max="14595" width="9" style="25" customWidth="1"/>
    <col min="14596" max="14596" width="8" style="25" customWidth="1"/>
    <col min="14597" max="14597" width="26.6640625" style="25" customWidth="1"/>
    <col min="14598" max="14598" width="8.33203125" style="25" customWidth="1"/>
    <col min="14599" max="14599" width="4" style="25" customWidth="1"/>
    <col min="14600" max="14600" width="9.1640625" style="25" customWidth="1"/>
    <col min="14601" max="14601" width="4" style="25" customWidth="1"/>
    <col min="14602" max="14602" width="9.1640625" style="25" customWidth="1"/>
    <col min="14603" max="14603" width="4.6640625" style="25" customWidth="1"/>
    <col min="14604" max="14604" width="21.6640625" style="25" customWidth="1"/>
    <col min="14605" max="14605" width="16.6640625" style="25" customWidth="1"/>
    <col min="14606" max="14606" width="13.33203125" style="25" customWidth="1"/>
    <col min="14607" max="14607" width="3.33203125" style="25" customWidth="1"/>
    <col min="14608" max="14608" width="6.6640625" style="25" customWidth="1"/>
    <col min="14609" max="14609" width="13.33203125" style="25" customWidth="1"/>
    <col min="14610" max="14610" width="6" style="25" customWidth="1"/>
    <col min="14611" max="14611" width="20" style="25" customWidth="1"/>
    <col min="14612" max="14612" width="5" style="25" customWidth="1"/>
    <col min="14613" max="14613" width="6.1640625" style="25" customWidth="1"/>
    <col min="14614" max="14614" width="4.6640625" style="25" customWidth="1"/>
    <col min="14615" max="14615" width="3.6640625" style="25" customWidth="1"/>
    <col min="14616" max="14616" width="4.6640625" style="25" customWidth="1"/>
    <col min="14617" max="14617" width="3.6640625" style="25" customWidth="1"/>
    <col min="14618" max="14618" width="6.1640625" style="25" customWidth="1"/>
    <col min="14619" max="14619" width="4.6640625" style="25" customWidth="1"/>
    <col min="14620" max="14620" width="3.6640625" style="25" customWidth="1"/>
    <col min="14621" max="14621" width="4.6640625" style="25" customWidth="1"/>
    <col min="14622" max="14622" width="3.6640625" style="25" customWidth="1"/>
    <col min="14623" max="14625" width="3.33203125" style="25" customWidth="1"/>
    <col min="14626" max="14848" width="9.33203125" style="25"/>
    <col min="14849" max="14849" width="16.33203125" style="25" customWidth="1"/>
    <col min="14850" max="14850" width="11" style="25" customWidth="1"/>
    <col min="14851" max="14851" width="9" style="25" customWidth="1"/>
    <col min="14852" max="14852" width="8" style="25" customWidth="1"/>
    <col min="14853" max="14853" width="26.6640625" style="25" customWidth="1"/>
    <col min="14854" max="14854" width="8.33203125" style="25" customWidth="1"/>
    <col min="14855" max="14855" width="4" style="25" customWidth="1"/>
    <col min="14856" max="14856" width="9.1640625" style="25" customWidth="1"/>
    <col min="14857" max="14857" width="4" style="25" customWidth="1"/>
    <col min="14858" max="14858" width="9.1640625" style="25" customWidth="1"/>
    <col min="14859" max="14859" width="4.6640625" style="25" customWidth="1"/>
    <col min="14860" max="14860" width="21.6640625" style="25" customWidth="1"/>
    <col min="14861" max="14861" width="16.6640625" style="25" customWidth="1"/>
    <col min="14862" max="14862" width="13.33203125" style="25" customWidth="1"/>
    <col min="14863" max="14863" width="3.33203125" style="25" customWidth="1"/>
    <col min="14864" max="14864" width="6.6640625" style="25" customWidth="1"/>
    <col min="14865" max="14865" width="13.33203125" style="25" customWidth="1"/>
    <col min="14866" max="14866" width="6" style="25" customWidth="1"/>
    <col min="14867" max="14867" width="20" style="25" customWidth="1"/>
    <col min="14868" max="14868" width="5" style="25" customWidth="1"/>
    <col min="14869" max="14869" width="6.1640625" style="25" customWidth="1"/>
    <col min="14870" max="14870" width="4.6640625" style="25" customWidth="1"/>
    <col min="14871" max="14871" width="3.6640625" style="25" customWidth="1"/>
    <col min="14872" max="14872" width="4.6640625" style="25" customWidth="1"/>
    <col min="14873" max="14873" width="3.6640625" style="25" customWidth="1"/>
    <col min="14874" max="14874" width="6.1640625" style="25" customWidth="1"/>
    <col min="14875" max="14875" width="4.6640625" style="25" customWidth="1"/>
    <col min="14876" max="14876" width="3.6640625" style="25" customWidth="1"/>
    <col min="14877" max="14877" width="4.6640625" style="25" customWidth="1"/>
    <col min="14878" max="14878" width="3.6640625" style="25" customWidth="1"/>
    <col min="14879" max="14881" width="3.33203125" style="25" customWidth="1"/>
    <col min="14882" max="15104" width="9.33203125" style="25"/>
    <col min="15105" max="15105" width="16.33203125" style="25" customWidth="1"/>
    <col min="15106" max="15106" width="11" style="25" customWidth="1"/>
    <col min="15107" max="15107" width="9" style="25" customWidth="1"/>
    <col min="15108" max="15108" width="8" style="25" customWidth="1"/>
    <col min="15109" max="15109" width="26.6640625" style="25" customWidth="1"/>
    <col min="15110" max="15110" width="8.33203125" style="25" customWidth="1"/>
    <col min="15111" max="15111" width="4" style="25" customWidth="1"/>
    <col min="15112" max="15112" width="9.1640625" style="25" customWidth="1"/>
    <col min="15113" max="15113" width="4" style="25" customWidth="1"/>
    <col min="15114" max="15114" width="9.1640625" style="25" customWidth="1"/>
    <col min="15115" max="15115" width="4.6640625" style="25" customWidth="1"/>
    <col min="15116" max="15116" width="21.6640625" style="25" customWidth="1"/>
    <col min="15117" max="15117" width="16.6640625" style="25" customWidth="1"/>
    <col min="15118" max="15118" width="13.33203125" style="25" customWidth="1"/>
    <col min="15119" max="15119" width="3.33203125" style="25" customWidth="1"/>
    <col min="15120" max="15120" width="6.6640625" style="25" customWidth="1"/>
    <col min="15121" max="15121" width="13.33203125" style="25" customWidth="1"/>
    <col min="15122" max="15122" width="6" style="25" customWidth="1"/>
    <col min="15123" max="15123" width="20" style="25" customWidth="1"/>
    <col min="15124" max="15124" width="5" style="25" customWidth="1"/>
    <col min="15125" max="15125" width="6.1640625" style="25" customWidth="1"/>
    <col min="15126" max="15126" width="4.6640625" style="25" customWidth="1"/>
    <col min="15127" max="15127" width="3.6640625" style="25" customWidth="1"/>
    <col min="15128" max="15128" width="4.6640625" style="25" customWidth="1"/>
    <col min="15129" max="15129" width="3.6640625" style="25" customWidth="1"/>
    <col min="15130" max="15130" width="6.1640625" style="25" customWidth="1"/>
    <col min="15131" max="15131" width="4.6640625" style="25" customWidth="1"/>
    <col min="15132" max="15132" width="3.6640625" style="25" customWidth="1"/>
    <col min="15133" max="15133" width="4.6640625" style="25" customWidth="1"/>
    <col min="15134" max="15134" width="3.6640625" style="25" customWidth="1"/>
    <col min="15135" max="15137" width="3.33203125" style="25" customWidth="1"/>
    <col min="15138" max="15360" width="9.33203125" style="25"/>
    <col min="15361" max="15361" width="16.33203125" style="25" customWidth="1"/>
    <col min="15362" max="15362" width="11" style="25" customWidth="1"/>
    <col min="15363" max="15363" width="9" style="25" customWidth="1"/>
    <col min="15364" max="15364" width="8" style="25" customWidth="1"/>
    <col min="15365" max="15365" width="26.6640625" style="25" customWidth="1"/>
    <col min="15366" max="15366" width="8.33203125" style="25" customWidth="1"/>
    <col min="15367" max="15367" width="4" style="25" customWidth="1"/>
    <col min="15368" max="15368" width="9.1640625" style="25" customWidth="1"/>
    <col min="15369" max="15369" width="4" style="25" customWidth="1"/>
    <col min="15370" max="15370" width="9.1640625" style="25" customWidth="1"/>
    <col min="15371" max="15371" width="4.6640625" style="25" customWidth="1"/>
    <col min="15372" max="15372" width="21.6640625" style="25" customWidth="1"/>
    <col min="15373" max="15373" width="16.6640625" style="25" customWidth="1"/>
    <col min="15374" max="15374" width="13.33203125" style="25" customWidth="1"/>
    <col min="15375" max="15375" width="3.33203125" style="25" customWidth="1"/>
    <col min="15376" max="15376" width="6.6640625" style="25" customWidth="1"/>
    <col min="15377" max="15377" width="13.33203125" style="25" customWidth="1"/>
    <col min="15378" max="15378" width="6" style="25" customWidth="1"/>
    <col min="15379" max="15379" width="20" style="25" customWidth="1"/>
    <col min="15380" max="15380" width="5" style="25" customWidth="1"/>
    <col min="15381" max="15381" width="6.1640625" style="25" customWidth="1"/>
    <col min="15382" max="15382" width="4.6640625" style="25" customWidth="1"/>
    <col min="15383" max="15383" width="3.6640625" style="25" customWidth="1"/>
    <col min="15384" max="15384" width="4.6640625" style="25" customWidth="1"/>
    <col min="15385" max="15385" width="3.6640625" style="25" customWidth="1"/>
    <col min="15386" max="15386" width="6.1640625" style="25" customWidth="1"/>
    <col min="15387" max="15387" width="4.6640625" style="25" customWidth="1"/>
    <col min="15388" max="15388" width="3.6640625" style="25" customWidth="1"/>
    <col min="15389" max="15389" width="4.6640625" style="25" customWidth="1"/>
    <col min="15390" max="15390" width="3.6640625" style="25" customWidth="1"/>
    <col min="15391" max="15393" width="3.33203125" style="25" customWidth="1"/>
    <col min="15394" max="15616" width="9.33203125" style="25"/>
    <col min="15617" max="15617" width="16.33203125" style="25" customWidth="1"/>
    <col min="15618" max="15618" width="11" style="25" customWidth="1"/>
    <col min="15619" max="15619" width="9" style="25" customWidth="1"/>
    <col min="15620" max="15620" width="8" style="25" customWidth="1"/>
    <col min="15621" max="15621" width="26.6640625" style="25" customWidth="1"/>
    <col min="15622" max="15622" width="8.33203125" style="25" customWidth="1"/>
    <col min="15623" max="15623" width="4" style="25" customWidth="1"/>
    <col min="15624" max="15624" width="9.1640625" style="25" customWidth="1"/>
    <col min="15625" max="15625" width="4" style="25" customWidth="1"/>
    <col min="15626" max="15626" width="9.1640625" style="25" customWidth="1"/>
    <col min="15627" max="15627" width="4.6640625" style="25" customWidth="1"/>
    <col min="15628" max="15628" width="21.6640625" style="25" customWidth="1"/>
    <col min="15629" max="15629" width="16.6640625" style="25" customWidth="1"/>
    <col min="15630" max="15630" width="13.33203125" style="25" customWidth="1"/>
    <col min="15631" max="15631" width="3.33203125" style="25" customWidth="1"/>
    <col min="15632" max="15632" width="6.6640625" style="25" customWidth="1"/>
    <col min="15633" max="15633" width="13.33203125" style="25" customWidth="1"/>
    <col min="15634" max="15634" width="6" style="25" customWidth="1"/>
    <col min="15635" max="15635" width="20" style="25" customWidth="1"/>
    <col min="15636" max="15636" width="5" style="25" customWidth="1"/>
    <col min="15637" max="15637" width="6.1640625" style="25" customWidth="1"/>
    <col min="15638" max="15638" width="4.6640625" style="25" customWidth="1"/>
    <col min="15639" max="15639" width="3.6640625" style="25" customWidth="1"/>
    <col min="15640" max="15640" width="4.6640625" style="25" customWidth="1"/>
    <col min="15641" max="15641" width="3.6640625" style="25" customWidth="1"/>
    <col min="15642" max="15642" width="6.1640625" style="25" customWidth="1"/>
    <col min="15643" max="15643" width="4.6640625" style="25" customWidth="1"/>
    <col min="15644" max="15644" width="3.6640625" style="25" customWidth="1"/>
    <col min="15645" max="15645" width="4.6640625" style="25" customWidth="1"/>
    <col min="15646" max="15646" width="3.6640625" style="25" customWidth="1"/>
    <col min="15647" max="15649" width="3.33203125" style="25" customWidth="1"/>
    <col min="15650" max="15872" width="9.33203125" style="25"/>
    <col min="15873" max="15873" width="16.33203125" style="25" customWidth="1"/>
    <col min="15874" max="15874" width="11" style="25" customWidth="1"/>
    <col min="15875" max="15875" width="9" style="25" customWidth="1"/>
    <col min="15876" max="15876" width="8" style="25" customWidth="1"/>
    <col min="15877" max="15877" width="26.6640625" style="25" customWidth="1"/>
    <col min="15878" max="15878" width="8.33203125" style="25" customWidth="1"/>
    <col min="15879" max="15879" width="4" style="25" customWidth="1"/>
    <col min="15880" max="15880" width="9.1640625" style="25" customWidth="1"/>
    <col min="15881" max="15881" width="4" style="25" customWidth="1"/>
    <col min="15882" max="15882" width="9.1640625" style="25" customWidth="1"/>
    <col min="15883" max="15883" width="4.6640625" style="25" customWidth="1"/>
    <col min="15884" max="15884" width="21.6640625" style="25" customWidth="1"/>
    <col min="15885" max="15885" width="16.6640625" style="25" customWidth="1"/>
    <col min="15886" max="15886" width="13.33203125" style="25" customWidth="1"/>
    <col min="15887" max="15887" width="3.33203125" style="25" customWidth="1"/>
    <col min="15888" max="15888" width="6.6640625" style="25" customWidth="1"/>
    <col min="15889" max="15889" width="13.33203125" style="25" customWidth="1"/>
    <col min="15890" max="15890" width="6" style="25" customWidth="1"/>
    <col min="15891" max="15891" width="20" style="25" customWidth="1"/>
    <col min="15892" max="15892" width="5" style="25" customWidth="1"/>
    <col min="15893" max="15893" width="6.1640625" style="25" customWidth="1"/>
    <col min="15894" max="15894" width="4.6640625" style="25" customWidth="1"/>
    <col min="15895" max="15895" width="3.6640625" style="25" customWidth="1"/>
    <col min="15896" max="15896" width="4.6640625" style="25" customWidth="1"/>
    <col min="15897" max="15897" width="3.6640625" style="25" customWidth="1"/>
    <col min="15898" max="15898" width="6.1640625" style="25" customWidth="1"/>
    <col min="15899" max="15899" width="4.6640625" style="25" customWidth="1"/>
    <col min="15900" max="15900" width="3.6640625" style="25" customWidth="1"/>
    <col min="15901" max="15901" width="4.6640625" style="25" customWidth="1"/>
    <col min="15902" max="15902" width="3.6640625" style="25" customWidth="1"/>
    <col min="15903" max="15905" width="3.33203125" style="25" customWidth="1"/>
    <col min="15906" max="16128" width="9.33203125" style="25"/>
    <col min="16129" max="16129" width="16.33203125" style="25" customWidth="1"/>
    <col min="16130" max="16130" width="11" style="25" customWidth="1"/>
    <col min="16131" max="16131" width="9" style="25" customWidth="1"/>
    <col min="16132" max="16132" width="8" style="25" customWidth="1"/>
    <col min="16133" max="16133" width="26.6640625" style="25" customWidth="1"/>
    <col min="16134" max="16134" width="8.33203125" style="25" customWidth="1"/>
    <col min="16135" max="16135" width="4" style="25" customWidth="1"/>
    <col min="16136" max="16136" width="9.1640625" style="25" customWidth="1"/>
    <col min="16137" max="16137" width="4" style="25" customWidth="1"/>
    <col min="16138" max="16138" width="9.1640625" style="25" customWidth="1"/>
    <col min="16139" max="16139" width="4.6640625" style="25" customWidth="1"/>
    <col min="16140" max="16140" width="21.6640625" style="25" customWidth="1"/>
    <col min="16141" max="16141" width="16.6640625" style="25" customWidth="1"/>
    <col min="16142" max="16142" width="13.33203125" style="25" customWidth="1"/>
    <col min="16143" max="16143" width="3.33203125" style="25" customWidth="1"/>
    <col min="16144" max="16144" width="6.6640625" style="25" customWidth="1"/>
    <col min="16145" max="16145" width="13.33203125" style="25" customWidth="1"/>
    <col min="16146" max="16146" width="6" style="25" customWidth="1"/>
    <col min="16147" max="16147" width="20" style="25" customWidth="1"/>
    <col min="16148" max="16148" width="5" style="25" customWidth="1"/>
    <col min="16149" max="16149" width="6.1640625" style="25" customWidth="1"/>
    <col min="16150" max="16150" width="4.6640625" style="25" customWidth="1"/>
    <col min="16151" max="16151" width="3.6640625" style="25" customWidth="1"/>
    <col min="16152" max="16152" width="4.6640625" style="25" customWidth="1"/>
    <col min="16153" max="16153" width="3.6640625" style="25" customWidth="1"/>
    <col min="16154" max="16154" width="6.1640625" style="25" customWidth="1"/>
    <col min="16155" max="16155" width="4.6640625" style="25" customWidth="1"/>
    <col min="16156" max="16156" width="3.6640625" style="25" customWidth="1"/>
    <col min="16157" max="16157" width="4.6640625" style="25" customWidth="1"/>
    <col min="16158" max="16158" width="3.6640625" style="25" customWidth="1"/>
    <col min="16159" max="16161" width="3.33203125" style="25" customWidth="1"/>
    <col min="16162" max="16384" width="9.33203125" style="25"/>
  </cols>
  <sheetData>
    <row r="1" spans="1:45" ht="18" customHeight="1">
      <c r="A1" s="22" t="s">
        <v>1857</v>
      </c>
      <c r="B1" s="23" t="s">
        <v>1858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4" t="s">
        <v>1859</v>
      </c>
      <c r="Z1" s="254"/>
      <c r="AA1" s="254"/>
      <c r="AB1" s="254"/>
      <c r="AC1" s="254"/>
      <c r="AD1" s="254"/>
      <c r="AE1" s="24"/>
      <c r="AF1" s="24"/>
      <c r="AG1" s="24"/>
      <c r="AH1" s="24"/>
    </row>
    <row r="2" spans="1:45" ht="19.5" customHeight="1">
      <c r="A2" s="26" t="s">
        <v>1860</v>
      </c>
      <c r="B2" s="26"/>
      <c r="D2" s="27"/>
      <c r="E2" s="27"/>
      <c r="F2" s="27"/>
      <c r="G2" s="27"/>
      <c r="H2" s="27"/>
      <c r="I2" s="255" t="s">
        <v>1861</v>
      </c>
      <c r="J2" s="255"/>
      <c r="K2" s="255"/>
      <c r="L2" s="255"/>
      <c r="M2" s="255"/>
      <c r="N2" s="255"/>
      <c r="O2" s="255"/>
      <c r="P2" s="28"/>
      <c r="Q2" s="28"/>
      <c r="R2" s="28"/>
      <c r="S2" s="28"/>
      <c r="T2" s="28"/>
      <c r="U2" s="28"/>
      <c r="V2" s="28"/>
      <c r="W2" s="28"/>
      <c r="X2" s="28"/>
      <c r="Y2" s="28"/>
      <c r="Z2" s="26"/>
      <c r="AA2" s="256"/>
      <c r="AB2" s="256"/>
      <c r="AC2" s="256"/>
      <c r="AD2" s="256"/>
      <c r="AE2" s="24"/>
      <c r="AF2" s="24"/>
      <c r="AG2" s="24"/>
      <c r="AH2" s="24"/>
    </row>
    <row r="3" spans="1:45" ht="18" customHeight="1">
      <c r="A3" s="29"/>
      <c r="B3" s="29"/>
      <c r="C3" s="27"/>
      <c r="D3" s="27"/>
      <c r="E3" s="27"/>
      <c r="F3" s="27"/>
      <c r="G3" s="27"/>
      <c r="H3" s="27"/>
      <c r="I3" s="255"/>
      <c r="J3" s="255"/>
      <c r="K3" s="255"/>
      <c r="L3" s="255"/>
      <c r="M3" s="255"/>
      <c r="N3" s="255"/>
      <c r="O3" s="255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9"/>
      <c r="AE3" s="24"/>
      <c r="AF3" s="24"/>
      <c r="AG3" s="24"/>
      <c r="AH3" s="24"/>
    </row>
    <row r="4" spans="1:45" ht="18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58"/>
      <c r="M4" s="258"/>
      <c r="N4" s="29"/>
      <c r="O4" s="29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9"/>
      <c r="AE4" s="24"/>
      <c r="AF4" s="24"/>
      <c r="AG4" s="24"/>
      <c r="AH4" s="24"/>
    </row>
    <row r="5" spans="1:45" ht="18" customHeight="1">
      <c r="A5" s="260" t="s">
        <v>1862</v>
      </c>
      <c r="B5" s="260"/>
      <c r="C5" s="261">
        <f>ENTRY!E1</f>
        <v>0</v>
      </c>
      <c r="D5" s="261"/>
      <c r="E5" s="261"/>
      <c r="F5" s="30"/>
      <c r="G5" s="31" t="s">
        <v>1863</v>
      </c>
      <c r="H5" s="259">
        <f>ENTRY!J1</f>
        <v>0</v>
      </c>
      <c r="I5" s="259"/>
      <c r="J5" s="259"/>
      <c r="K5" s="32" t="s">
        <v>1864</v>
      </c>
      <c r="L5" s="258"/>
      <c r="M5" s="258"/>
      <c r="N5" s="33"/>
      <c r="O5" s="33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33"/>
      <c r="AE5" s="24"/>
      <c r="AF5" s="24"/>
      <c r="AG5" s="24"/>
      <c r="AH5" s="24"/>
    </row>
    <row r="6" spans="1:45" ht="10.5" customHeight="1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4"/>
      <c r="AF6" s="24"/>
      <c r="AG6" s="24"/>
      <c r="AH6" s="24"/>
    </row>
    <row r="7" spans="1:45" ht="22.5" customHeight="1">
      <c r="A7" s="201" t="s">
        <v>1865</v>
      </c>
      <c r="B7" s="202"/>
      <c r="C7" s="207" t="s">
        <v>1866</v>
      </c>
      <c r="D7" s="207" t="s">
        <v>1867</v>
      </c>
      <c r="E7" s="207" t="s">
        <v>1868</v>
      </c>
      <c r="F7" s="207"/>
      <c r="G7" s="210"/>
      <c r="H7" s="210"/>
      <c r="I7" s="213" t="s">
        <v>1869</v>
      </c>
      <c r="J7" s="214"/>
      <c r="K7" s="215"/>
      <c r="L7" s="222" t="s">
        <v>1870</v>
      </c>
      <c r="M7" s="222"/>
      <c r="N7" s="222"/>
      <c r="O7" s="223"/>
      <c r="P7" s="224" t="s">
        <v>1871</v>
      </c>
      <c r="Q7" s="225"/>
      <c r="R7" s="225"/>
      <c r="S7" s="225"/>
      <c r="T7" s="202"/>
      <c r="U7" s="207" t="s">
        <v>1872</v>
      </c>
      <c r="V7" s="210"/>
      <c r="W7" s="210"/>
      <c r="X7" s="210"/>
      <c r="Y7" s="210"/>
      <c r="Z7" s="210"/>
      <c r="AA7" s="210"/>
      <c r="AB7" s="210"/>
      <c r="AC7" s="210"/>
      <c r="AD7" s="226"/>
      <c r="AE7" s="24"/>
      <c r="AF7" s="24"/>
      <c r="AG7" s="24"/>
      <c r="AH7" s="24"/>
    </row>
    <row r="8" spans="1:45" ht="15" customHeight="1">
      <c r="A8" s="203"/>
      <c r="B8" s="204"/>
      <c r="C8" s="208"/>
      <c r="D8" s="208"/>
      <c r="E8" s="211"/>
      <c r="F8" s="211"/>
      <c r="G8" s="211"/>
      <c r="H8" s="211"/>
      <c r="I8" s="216"/>
      <c r="J8" s="217"/>
      <c r="K8" s="218"/>
      <c r="L8" s="209" t="s">
        <v>1873</v>
      </c>
      <c r="M8" s="229" t="s">
        <v>1874</v>
      </c>
      <c r="N8" s="230"/>
      <c r="O8" s="231"/>
      <c r="P8" s="232"/>
      <c r="Q8" s="189"/>
      <c r="R8" s="233"/>
      <c r="S8" s="236" t="s">
        <v>1875</v>
      </c>
      <c r="T8" s="237"/>
      <c r="U8" s="238" t="s">
        <v>1876</v>
      </c>
      <c r="V8" s="239"/>
      <c r="W8" s="239"/>
      <c r="X8" s="239"/>
      <c r="Y8" s="239"/>
      <c r="Z8" s="240" t="s">
        <v>1877</v>
      </c>
      <c r="AA8" s="241"/>
      <c r="AB8" s="241"/>
      <c r="AC8" s="241"/>
      <c r="AD8" s="242"/>
      <c r="AE8" s="24"/>
      <c r="AF8" s="24"/>
      <c r="AG8" s="24"/>
      <c r="AH8" s="24"/>
    </row>
    <row r="9" spans="1:45" ht="15" customHeight="1">
      <c r="A9" s="203"/>
      <c r="B9" s="204"/>
      <c r="C9" s="208"/>
      <c r="D9" s="208"/>
      <c r="E9" s="211"/>
      <c r="F9" s="211"/>
      <c r="G9" s="211"/>
      <c r="H9" s="211"/>
      <c r="I9" s="216"/>
      <c r="J9" s="217"/>
      <c r="K9" s="218"/>
      <c r="L9" s="227"/>
      <c r="M9" s="249" t="s">
        <v>1878</v>
      </c>
      <c r="N9" s="250"/>
      <c r="O9" s="251"/>
      <c r="P9" s="232"/>
      <c r="Q9" s="189"/>
      <c r="R9" s="233"/>
      <c r="S9" s="193" t="s">
        <v>1879</v>
      </c>
      <c r="T9" s="194"/>
      <c r="U9" s="227"/>
      <c r="V9" s="228"/>
      <c r="W9" s="228"/>
      <c r="X9" s="228"/>
      <c r="Y9" s="228"/>
      <c r="Z9" s="243"/>
      <c r="AA9" s="244"/>
      <c r="AB9" s="244"/>
      <c r="AC9" s="244"/>
      <c r="AD9" s="245"/>
      <c r="AE9" s="24"/>
      <c r="AF9" s="24"/>
      <c r="AG9" s="24"/>
      <c r="AH9" s="24"/>
    </row>
    <row r="10" spans="1:45" ht="15" customHeight="1">
      <c r="A10" s="203"/>
      <c r="B10" s="204"/>
      <c r="C10" s="208"/>
      <c r="D10" s="208"/>
      <c r="E10" s="211"/>
      <c r="F10" s="211"/>
      <c r="G10" s="211"/>
      <c r="H10" s="211"/>
      <c r="I10" s="216"/>
      <c r="J10" s="217"/>
      <c r="K10" s="218"/>
      <c r="L10" s="227"/>
      <c r="M10" s="252" t="s">
        <v>1880</v>
      </c>
      <c r="N10" s="189" t="s">
        <v>1881</v>
      </c>
      <c r="O10" s="190"/>
      <c r="P10" s="232"/>
      <c r="Q10" s="189"/>
      <c r="R10" s="233"/>
      <c r="S10" s="193" t="s">
        <v>1882</v>
      </c>
      <c r="T10" s="194"/>
      <c r="U10" s="227"/>
      <c r="V10" s="228"/>
      <c r="W10" s="228"/>
      <c r="X10" s="228"/>
      <c r="Y10" s="228"/>
      <c r="Z10" s="243"/>
      <c r="AA10" s="244"/>
      <c r="AB10" s="244"/>
      <c r="AC10" s="244"/>
      <c r="AD10" s="245"/>
      <c r="AE10" s="24"/>
      <c r="AF10" s="24"/>
      <c r="AG10" s="24"/>
      <c r="AH10" s="24"/>
      <c r="AM10" s="25" t="s">
        <v>1891</v>
      </c>
      <c r="AP10" s="25" t="s">
        <v>1894</v>
      </c>
    </row>
    <row r="11" spans="1:45" ht="15" customHeight="1">
      <c r="A11" s="205"/>
      <c r="B11" s="206"/>
      <c r="C11" s="209"/>
      <c r="D11" s="209"/>
      <c r="E11" s="212"/>
      <c r="F11" s="212"/>
      <c r="G11" s="212"/>
      <c r="H11" s="212"/>
      <c r="I11" s="219"/>
      <c r="J11" s="220"/>
      <c r="K11" s="221"/>
      <c r="L11" s="228"/>
      <c r="M11" s="253"/>
      <c r="N11" s="191"/>
      <c r="O11" s="192"/>
      <c r="P11" s="234"/>
      <c r="Q11" s="235"/>
      <c r="R11" s="235"/>
      <c r="S11" s="195" t="s">
        <v>1883</v>
      </c>
      <c r="T11" s="196"/>
      <c r="U11" s="228"/>
      <c r="V11" s="228"/>
      <c r="W11" s="228"/>
      <c r="X11" s="228"/>
      <c r="Y11" s="228"/>
      <c r="Z11" s="246"/>
      <c r="AA11" s="247"/>
      <c r="AB11" s="247"/>
      <c r="AC11" s="247"/>
      <c r="AD11" s="248"/>
      <c r="AE11" s="24"/>
      <c r="AF11" s="24"/>
      <c r="AG11" s="24"/>
      <c r="AH11" s="24"/>
      <c r="AJ11" s="25" t="s">
        <v>1844</v>
      </c>
      <c r="AM11" s="25" t="s">
        <v>1889</v>
      </c>
      <c r="AN11" s="25" t="s">
        <v>1890</v>
      </c>
      <c r="AP11" s="25" t="s">
        <v>1889</v>
      </c>
      <c r="AQ11" s="68" t="s">
        <v>1890</v>
      </c>
      <c r="AR11" s="65"/>
      <c r="AS11" s="65"/>
    </row>
    <row r="12" spans="1:45" ht="47.25" customHeight="1">
      <c r="A12" s="197">
        <f>ENTRY!B3</f>
        <v>0</v>
      </c>
      <c r="B12" s="177"/>
      <c r="C12" s="52">
        <f>ENTRY!C3</f>
        <v>0</v>
      </c>
      <c r="D12" s="52">
        <f>ENTRY!D3</f>
        <v>0</v>
      </c>
      <c r="E12" s="198">
        <f>ENTRY!E3</f>
        <v>0</v>
      </c>
      <c r="F12" s="179"/>
      <c r="G12" s="179"/>
      <c r="H12" s="180"/>
      <c r="I12" s="188" t="str">
        <f>ENTRY!F3&amp;ENTRY!G3</f>
        <v/>
      </c>
      <c r="J12" s="199"/>
      <c r="K12" s="200"/>
      <c r="L12" s="53">
        <f>ENTRY!I3</f>
        <v>0</v>
      </c>
      <c r="M12" s="45" t="str">
        <f>IF(ENTRY!H3="主任技術者","レ","")</f>
        <v/>
      </c>
      <c r="N12" s="184" t="str">
        <f>IF(ENTRY!H3="監理技術者","レ","")</f>
        <v/>
      </c>
      <c r="O12" s="185" t="str">
        <f>IF(ENTRY!I7="監理技術者","レ","")</f>
        <v/>
      </c>
      <c r="P12" s="186" t="str">
        <f>IF(ENTRY!J3=0,"",ENTRY!J3)</f>
        <v/>
      </c>
      <c r="Q12" s="187"/>
      <c r="R12" s="34" t="s">
        <v>0</v>
      </c>
      <c r="S12" s="91" t="str">
        <f>IF(ENTRY!K3=0,"",ENTRY!K3)</f>
        <v/>
      </c>
      <c r="T12" s="35" t="s">
        <v>0</v>
      </c>
      <c r="U12" s="117" t="str">
        <f>AP12</f>
        <v/>
      </c>
      <c r="V12" s="118"/>
      <c r="W12" s="118"/>
      <c r="X12" s="118"/>
      <c r="Y12" s="119"/>
      <c r="Z12" s="120" t="str">
        <f>AQ12</f>
        <v/>
      </c>
      <c r="AA12" s="121"/>
      <c r="AB12" s="121"/>
      <c r="AC12" s="121"/>
      <c r="AD12" s="122"/>
      <c r="AE12" s="24"/>
      <c r="AF12" s="24"/>
      <c r="AG12" s="24"/>
      <c r="AH12" s="24"/>
      <c r="AJ12" s="94" t="str">
        <f>IF(C12="元請",P12,"")</f>
        <v/>
      </c>
      <c r="AK12" s="94" t="str">
        <f>IF(C12="元請",S12,"")</f>
        <v/>
      </c>
      <c r="AM12" s="63">
        <f>ENTRY!L3</f>
        <v>0</v>
      </c>
      <c r="AN12" s="63">
        <f>ENTRY!M3</f>
        <v>0</v>
      </c>
      <c r="AO12" s="54"/>
      <c r="AP12" s="64" t="str">
        <f>IF(AM12=0,"",DATEVALUE(AM12))</f>
        <v/>
      </c>
      <c r="AQ12" s="64" t="str">
        <f>IF(AN12=0,"",DATEVALUE(AN12))</f>
        <v/>
      </c>
      <c r="AR12" s="66"/>
      <c r="AS12" s="67"/>
    </row>
    <row r="13" spans="1:45" ht="47.25" customHeight="1">
      <c r="A13" s="176">
        <f>ENTRY!B4</f>
        <v>0</v>
      </c>
      <c r="B13" s="177"/>
      <c r="C13" s="46">
        <f>ENTRY!C4</f>
        <v>0</v>
      </c>
      <c r="D13" s="47">
        <f>ENTRY!D4</f>
        <v>0</v>
      </c>
      <c r="E13" s="178">
        <f>ENTRY!E4</f>
        <v>0</v>
      </c>
      <c r="F13" s="179"/>
      <c r="G13" s="179"/>
      <c r="H13" s="180"/>
      <c r="I13" s="188" t="str">
        <f>ENTRY!F4&amp;ENTRY!G4</f>
        <v/>
      </c>
      <c r="J13" s="182"/>
      <c r="K13" s="183"/>
      <c r="L13" s="47">
        <f>ENTRY!I4</f>
        <v>0</v>
      </c>
      <c r="M13" s="48" t="str">
        <f>IF(ENTRY!H4="主任技術者","レ","")</f>
        <v/>
      </c>
      <c r="N13" s="184" t="str">
        <f>IF(ENTRY!H4="監理技術者","レ","")</f>
        <v/>
      </c>
      <c r="O13" s="185" t="str">
        <f>IF(ENTRY!I8="監理技術者","レ","")</f>
        <v/>
      </c>
      <c r="P13" s="186" t="str">
        <f>IF(ENTRY!J4=0,"",ENTRY!J4)</f>
        <v/>
      </c>
      <c r="Q13" s="187"/>
      <c r="R13" s="34" t="s">
        <v>0</v>
      </c>
      <c r="S13" s="92" t="str">
        <f>IF(ENTRY!K4=0,"",ENTRY!K4)</f>
        <v/>
      </c>
      <c r="T13" s="35" t="s">
        <v>0</v>
      </c>
      <c r="U13" s="117" t="str">
        <f>AP13</f>
        <v/>
      </c>
      <c r="V13" s="118"/>
      <c r="W13" s="118"/>
      <c r="X13" s="118"/>
      <c r="Y13" s="119"/>
      <c r="Z13" s="120" t="str">
        <f t="shared" ref="Z13:Z24" si="0">AQ13</f>
        <v/>
      </c>
      <c r="AA13" s="121"/>
      <c r="AB13" s="121"/>
      <c r="AC13" s="121"/>
      <c r="AD13" s="122"/>
      <c r="AE13" s="24"/>
      <c r="AF13" s="24"/>
      <c r="AG13" s="24"/>
      <c r="AH13" s="24"/>
      <c r="AJ13" s="94" t="str">
        <f t="shared" ref="AJ13:AJ24" si="1">IF(C13="元請",P13,"")</f>
        <v/>
      </c>
      <c r="AK13" s="94" t="str">
        <f t="shared" ref="AK13:AK24" si="2">IF(C13="元請",S13,"")</f>
        <v/>
      </c>
      <c r="AM13" s="63">
        <f>ENTRY!L4</f>
        <v>0</v>
      </c>
      <c r="AN13" s="63">
        <f>ENTRY!M4</f>
        <v>0</v>
      </c>
      <c r="AO13" s="54"/>
      <c r="AP13" s="64" t="str">
        <f t="shared" ref="AP13:AP24" si="3">IF(AM13=0,"",DATEVALUE(AM13))</f>
        <v/>
      </c>
      <c r="AQ13" s="64" t="str">
        <f t="shared" ref="AQ13:AQ24" si="4">IF(AN13=0,"",DATEVALUE(AN13))</f>
        <v/>
      </c>
      <c r="AR13" s="66"/>
      <c r="AS13" s="67"/>
    </row>
    <row r="14" spans="1:45" ht="47.25" customHeight="1">
      <c r="A14" s="176">
        <f>ENTRY!B5</f>
        <v>0</v>
      </c>
      <c r="B14" s="177"/>
      <c r="C14" s="46">
        <f>ENTRY!C5</f>
        <v>0</v>
      </c>
      <c r="D14" s="47">
        <f>ENTRY!D5</f>
        <v>0</v>
      </c>
      <c r="E14" s="178">
        <f>ENTRY!E5</f>
        <v>0</v>
      </c>
      <c r="F14" s="179"/>
      <c r="G14" s="179"/>
      <c r="H14" s="180"/>
      <c r="I14" s="181" t="str">
        <f>ENTRY!F5&amp;ENTRY!G5</f>
        <v/>
      </c>
      <c r="J14" s="182"/>
      <c r="K14" s="183"/>
      <c r="L14" s="47">
        <f>ENTRY!I5</f>
        <v>0</v>
      </c>
      <c r="M14" s="48" t="str">
        <f>IF(ENTRY!H5="主任技術者","レ","")</f>
        <v/>
      </c>
      <c r="N14" s="184" t="str">
        <f>IF(ENTRY!H5="監理技術者","レ","")</f>
        <v/>
      </c>
      <c r="O14" s="185" t="str">
        <f>IF(ENTRY!I9="監理技術者","レ","")</f>
        <v/>
      </c>
      <c r="P14" s="186" t="str">
        <f>IF(ENTRY!J5=0,"",ENTRY!J5)</f>
        <v/>
      </c>
      <c r="Q14" s="187"/>
      <c r="R14" s="34" t="s">
        <v>0</v>
      </c>
      <c r="S14" s="92" t="str">
        <f>IF(ENTRY!K5=0,"",ENTRY!K5)</f>
        <v/>
      </c>
      <c r="T14" s="35" t="s">
        <v>0</v>
      </c>
      <c r="U14" s="117" t="str">
        <f t="shared" ref="U14:U24" si="5">AP14</f>
        <v/>
      </c>
      <c r="V14" s="118"/>
      <c r="W14" s="118"/>
      <c r="X14" s="118"/>
      <c r="Y14" s="119"/>
      <c r="Z14" s="120" t="str">
        <f t="shared" si="0"/>
        <v/>
      </c>
      <c r="AA14" s="121"/>
      <c r="AB14" s="121"/>
      <c r="AC14" s="121"/>
      <c r="AD14" s="122"/>
      <c r="AE14" s="24"/>
      <c r="AF14" s="24"/>
      <c r="AG14" s="24"/>
      <c r="AH14" s="24"/>
      <c r="AJ14" s="94" t="str">
        <f t="shared" si="1"/>
        <v/>
      </c>
      <c r="AK14" s="94" t="str">
        <f t="shared" si="2"/>
        <v/>
      </c>
      <c r="AM14" s="63">
        <f>ENTRY!L5</f>
        <v>0</v>
      </c>
      <c r="AN14" s="63">
        <f>ENTRY!M5</f>
        <v>0</v>
      </c>
      <c r="AO14" s="54"/>
      <c r="AP14" s="64" t="str">
        <f t="shared" si="3"/>
        <v/>
      </c>
      <c r="AQ14" s="64" t="str">
        <f t="shared" si="4"/>
        <v/>
      </c>
      <c r="AR14" s="66"/>
      <c r="AS14" s="67"/>
    </row>
    <row r="15" spans="1:45" ht="47.25" customHeight="1">
      <c r="A15" s="176">
        <f>ENTRY!B6</f>
        <v>0</v>
      </c>
      <c r="B15" s="177"/>
      <c r="C15" s="46">
        <f>ENTRY!C6</f>
        <v>0</v>
      </c>
      <c r="D15" s="47">
        <f>ENTRY!D6</f>
        <v>0</v>
      </c>
      <c r="E15" s="178">
        <f>ENTRY!E6</f>
        <v>0</v>
      </c>
      <c r="F15" s="179"/>
      <c r="G15" s="179"/>
      <c r="H15" s="180"/>
      <c r="I15" s="181" t="str">
        <f>ENTRY!F6&amp;ENTRY!G6</f>
        <v/>
      </c>
      <c r="J15" s="182"/>
      <c r="K15" s="183"/>
      <c r="L15" s="47">
        <f>ENTRY!I6</f>
        <v>0</v>
      </c>
      <c r="M15" s="48" t="str">
        <f>IF(ENTRY!H6="主任技術者","レ","")</f>
        <v/>
      </c>
      <c r="N15" s="184" t="str">
        <f>IF(ENTRY!H6="監理技術者","レ","")</f>
        <v/>
      </c>
      <c r="O15" s="185" t="str">
        <f>IF(ENTRY!I10="監理技術者","レ","")</f>
        <v/>
      </c>
      <c r="P15" s="186" t="str">
        <f>IF(ENTRY!J6=0,"",ENTRY!J6)</f>
        <v/>
      </c>
      <c r="Q15" s="187"/>
      <c r="R15" s="34" t="s">
        <v>0</v>
      </c>
      <c r="S15" s="92" t="str">
        <f>IF(ENTRY!K6=0,"",ENTRY!K6)</f>
        <v/>
      </c>
      <c r="T15" s="35" t="s">
        <v>0</v>
      </c>
      <c r="U15" s="117" t="str">
        <f t="shared" si="5"/>
        <v/>
      </c>
      <c r="V15" s="118"/>
      <c r="W15" s="118"/>
      <c r="X15" s="118"/>
      <c r="Y15" s="119"/>
      <c r="Z15" s="120" t="str">
        <f t="shared" si="0"/>
        <v/>
      </c>
      <c r="AA15" s="121"/>
      <c r="AB15" s="121"/>
      <c r="AC15" s="121"/>
      <c r="AD15" s="122"/>
      <c r="AE15" s="24"/>
      <c r="AF15" s="24"/>
      <c r="AG15" s="24"/>
      <c r="AH15" s="24"/>
      <c r="AJ15" s="94" t="str">
        <f t="shared" si="1"/>
        <v/>
      </c>
      <c r="AK15" s="94" t="str">
        <f t="shared" si="2"/>
        <v/>
      </c>
      <c r="AM15" s="63">
        <f>ENTRY!L6</f>
        <v>0</v>
      </c>
      <c r="AN15" s="63">
        <f>ENTRY!M6</f>
        <v>0</v>
      </c>
      <c r="AO15" s="54"/>
      <c r="AP15" s="64" t="str">
        <f t="shared" si="3"/>
        <v/>
      </c>
      <c r="AQ15" s="64" t="str">
        <f t="shared" si="4"/>
        <v/>
      </c>
      <c r="AR15" s="66"/>
      <c r="AS15" s="67"/>
    </row>
    <row r="16" spans="1:45" ht="47.25" customHeight="1">
      <c r="A16" s="176">
        <f>ENTRY!B7</f>
        <v>0</v>
      </c>
      <c r="B16" s="177"/>
      <c r="C16" s="46">
        <f>ENTRY!C7</f>
        <v>0</v>
      </c>
      <c r="D16" s="47">
        <f>ENTRY!D7</f>
        <v>0</v>
      </c>
      <c r="E16" s="178">
        <f>ENTRY!E7</f>
        <v>0</v>
      </c>
      <c r="F16" s="179"/>
      <c r="G16" s="179"/>
      <c r="H16" s="180"/>
      <c r="I16" s="181" t="str">
        <f>ENTRY!F7&amp;ENTRY!G7</f>
        <v/>
      </c>
      <c r="J16" s="182"/>
      <c r="K16" s="183"/>
      <c r="L16" s="47">
        <f>ENTRY!I7</f>
        <v>0</v>
      </c>
      <c r="M16" s="48" t="str">
        <f>IF(ENTRY!H7="主任技術者","レ","")</f>
        <v/>
      </c>
      <c r="N16" s="184" t="str">
        <f>IF(ENTRY!H7="監理技術者","レ","")</f>
        <v/>
      </c>
      <c r="O16" s="185" t="str">
        <f>IF(ENTRY!I11="監理技術者","レ","")</f>
        <v/>
      </c>
      <c r="P16" s="186" t="str">
        <f>IF(ENTRY!J7=0,"",ENTRY!J7)</f>
        <v/>
      </c>
      <c r="Q16" s="187"/>
      <c r="R16" s="34" t="s">
        <v>0</v>
      </c>
      <c r="S16" s="92" t="str">
        <f>IF(ENTRY!K7=0,"",ENTRY!K7)</f>
        <v/>
      </c>
      <c r="T16" s="35" t="s">
        <v>0</v>
      </c>
      <c r="U16" s="117" t="str">
        <f t="shared" si="5"/>
        <v/>
      </c>
      <c r="V16" s="118"/>
      <c r="W16" s="118"/>
      <c r="X16" s="118"/>
      <c r="Y16" s="119"/>
      <c r="Z16" s="120" t="str">
        <f t="shared" si="0"/>
        <v/>
      </c>
      <c r="AA16" s="121"/>
      <c r="AB16" s="121"/>
      <c r="AC16" s="121"/>
      <c r="AD16" s="122"/>
      <c r="AE16" s="24"/>
      <c r="AF16" s="24"/>
      <c r="AG16" s="24"/>
      <c r="AH16" s="24"/>
      <c r="AJ16" s="94" t="str">
        <f t="shared" si="1"/>
        <v/>
      </c>
      <c r="AK16" s="94" t="str">
        <f t="shared" si="2"/>
        <v/>
      </c>
      <c r="AM16" s="63">
        <f>ENTRY!L7</f>
        <v>0</v>
      </c>
      <c r="AN16" s="63">
        <f>ENTRY!M7</f>
        <v>0</v>
      </c>
      <c r="AO16" s="54"/>
      <c r="AP16" s="64" t="str">
        <f t="shared" si="3"/>
        <v/>
      </c>
      <c r="AQ16" s="64" t="str">
        <f t="shared" si="4"/>
        <v/>
      </c>
      <c r="AR16" s="66"/>
      <c r="AS16" s="67"/>
    </row>
    <row r="17" spans="1:45" ht="47.25" customHeight="1">
      <c r="A17" s="176">
        <f>ENTRY!B8</f>
        <v>0</v>
      </c>
      <c r="B17" s="177"/>
      <c r="C17" s="46">
        <f>ENTRY!C8</f>
        <v>0</v>
      </c>
      <c r="D17" s="47">
        <f>ENTRY!D8</f>
        <v>0</v>
      </c>
      <c r="E17" s="178">
        <f>ENTRY!E8</f>
        <v>0</v>
      </c>
      <c r="F17" s="179"/>
      <c r="G17" s="179"/>
      <c r="H17" s="180"/>
      <c r="I17" s="181" t="str">
        <f>ENTRY!F8&amp;ENTRY!G8</f>
        <v/>
      </c>
      <c r="J17" s="182"/>
      <c r="K17" s="183"/>
      <c r="L17" s="47">
        <f>ENTRY!I8</f>
        <v>0</v>
      </c>
      <c r="M17" s="48" t="str">
        <f>IF(ENTRY!H8="主任技術者","レ","")</f>
        <v/>
      </c>
      <c r="N17" s="184" t="str">
        <f>IF(ENTRY!H8="監理技術者","レ","")</f>
        <v/>
      </c>
      <c r="O17" s="185" t="str">
        <f>IF(ENTRY!I12="監理技術者","レ","")</f>
        <v/>
      </c>
      <c r="P17" s="186" t="str">
        <f>IF(ENTRY!J8=0,"",ENTRY!J8)</f>
        <v/>
      </c>
      <c r="Q17" s="187"/>
      <c r="R17" s="34" t="s">
        <v>0</v>
      </c>
      <c r="S17" s="92" t="str">
        <f>IF(ENTRY!K8=0,"",ENTRY!K8)</f>
        <v/>
      </c>
      <c r="T17" s="35" t="s">
        <v>0</v>
      </c>
      <c r="U17" s="117" t="str">
        <f t="shared" si="5"/>
        <v/>
      </c>
      <c r="V17" s="118"/>
      <c r="W17" s="118"/>
      <c r="X17" s="118"/>
      <c r="Y17" s="119"/>
      <c r="Z17" s="120" t="str">
        <f t="shared" si="0"/>
        <v/>
      </c>
      <c r="AA17" s="121"/>
      <c r="AB17" s="121"/>
      <c r="AC17" s="121"/>
      <c r="AD17" s="122"/>
      <c r="AE17" s="24"/>
      <c r="AF17" s="24"/>
      <c r="AG17" s="24"/>
      <c r="AH17" s="24"/>
      <c r="AJ17" s="94" t="str">
        <f t="shared" si="1"/>
        <v/>
      </c>
      <c r="AK17" s="94" t="str">
        <f t="shared" si="2"/>
        <v/>
      </c>
      <c r="AM17" s="63">
        <f>ENTRY!L8</f>
        <v>0</v>
      </c>
      <c r="AN17" s="63">
        <f>ENTRY!M8</f>
        <v>0</v>
      </c>
      <c r="AO17" s="54"/>
      <c r="AP17" s="64" t="str">
        <f t="shared" si="3"/>
        <v/>
      </c>
      <c r="AQ17" s="64" t="str">
        <f t="shared" si="4"/>
        <v/>
      </c>
      <c r="AR17" s="66"/>
      <c r="AS17" s="67"/>
    </row>
    <row r="18" spans="1:45" ht="47.25" customHeight="1">
      <c r="A18" s="176">
        <f>ENTRY!B9</f>
        <v>0</v>
      </c>
      <c r="B18" s="177"/>
      <c r="C18" s="46">
        <f>ENTRY!C9</f>
        <v>0</v>
      </c>
      <c r="D18" s="47">
        <f>ENTRY!D9</f>
        <v>0</v>
      </c>
      <c r="E18" s="178">
        <f>ENTRY!E9</f>
        <v>0</v>
      </c>
      <c r="F18" s="179"/>
      <c r="G18" s="179"/>
      <c r="H18" s="180"/>
      <c r="I18" s="181" t="str">
        <f>ENTRY!F9&amp;ENTRY!G9</f>
        <v/>
      </c>
      <c r="J18" s="182"/>
      <c r="K18" s="183"/>
      <c r="L18" s="47">
        <f>ENTRY!I9</f>
        <v>0</v>
      </c>
      <c r="M18" s="48" t="str">
        <f>IF(ENTRY!H9="主任技術者","レ","")</f>
        <v/>
      </c>
      <c r="N18" s="184" t="str">
        <f>IF(ENTRY!H9="監理技術者","レ","")</f>
        <v/>
      </c>
      <c r="O18" s="185" t="str">
        <f>IF(ENTRY!I13="監理技術者","レ","")</f>
        <v/>
      </c>
      <c r="P18" s="186" t="str">
        <f>IF(ENTRY!J9=0,"",ENTRY!J9)</f>
        <v/>
      </c>
      <c r="Q18" s="187"/>
      <c r="R18" s="34" t="s">
        <v>0</v>
      </c>
      <c r="S18" s="92" t="str">
        <f>IF(ENTRY!K9=0,"",ENTRY!K9)</f>
        <v/>
      </c>
      <c r="T18" s="35" t="s">
        <v>0</v>
      </c>
      <c r="U18" s="117" t="str">
        <f t="shared" si="5"/>
        <v/>
      </c>
      <c r="V18" s="118"/>
      <c r="W18" s="118"/>
      <c r="X18" s="118"/>
      <c r="Y18" s="119"/>
      <c r="Z18" s="120" t="str">
        <f t="shared" si="0"/>
        <v/>
      </c>
      <c r="AA18" s="121"/>
      <c r="AB18" s="121"/>
      <c r="AC18" s="121"/>
      <c r="AD18" s="122"/>
      <c r="AE18" s="24"/>
      <c r="AF18" s="24"/>
      <c r="AG18" s="24"/>
      <c r="AH18" s="24"/>
      <c r="AJ18" s="94" t="str">
        <f t="shared" si="1"/>
        <v/>
      </c>
      <c r="AK18" s="94" t="str">
        <f t="shared" si="2"/>
        <v/>
      </c>
      <c r="AM18" s="63">
        <f>ENTRY!L9</f>
        <v>0</v>
      </c>
      <c r="AN18" s="63">
        <f>ENTRY!M9</f>
        <v>0</v>
      </c>
      <c r="AO18" s="54"/>
      <c r="AP18" s="64" t="str">
        <f t="shared" si="3"/>
        <v/>
      </c>
      <c r="AQ18" s="64" t="str">
        <f t="shared" si="4"/>
        <v/>
      </c>
      <c r="AR18" s="66"/>
      <c r="AS18" s="67"/>
    </row>
    <row r="19" spans="1:45" ht="47.25" customHeight="1">
      <c r="A19" s="176">
        <f>ENTRY!B10</f>
        <v>0</v>
      </c>
      <c r="B19" s="177"/>
      <c r="C19" s="46">
        <f>ENTRY!C10</f>
        <v>0</v>
      </c>
      <c r="D19" s="47">
        <f>ENTRY!D10</f>
        <v>0</v>
      </c>
      <c r="E19" s="178">
        <f>ENTRY!E10</f>
        <v>0</v>
      </c>
      <c r="F19" s="179"/>
      <c r="G19" s="179"/>
      <c r="H19" s="180"/>
      <c r="I19" s="181" t="str">
        <f>ENTRY!F10&amp;ENTRY!G10</f>
        <v/>
      </c>
      <c r="J19" s="182"/>
      <c r="K19" s="183"/>
      <c r="L19" s="47">
        <f>ENTRY!I10</f>
        <v>0</v>
      </c>
      <c r="M19" s="48" t="str">
        <f>IF(ENTRY!H10="主任技術者","レ","")</f>
        <v/>
      </c>
      <c r="N19" s="184" t="str">
        <f>IF(ENTRY!H10="監理技術者","レ","")</f>
        <v/>
      </c>
      <c r="O19" s="185" t="str">
        <f>IF(ENTRY!I14="監理技術者","レ","")</f>
        <v/>
      </c>
      <c r="P19" s="186" t="str">
        <f>IF(ENTRY!J10=0,"",ENTRY!J10)</f>
        <v/>
      </c>
      <c r="Q19" s="187"/>
      <c r="R19" s="34" t="s">
        <v>0</v>
      </c>
      <c r="S19" s="92" t="str">
        <f>IF(ENTRY!K10=0,"",ENTRY!K10)</f>
        <v/>
      </c>
      <c r="T19" s="35" t="s">
        <v>0</v>
      </c>
      <c r="U19" s="117" t="str">
        <f t="shared" si="5"/>
        <v/>
      </c>
      <c r="V19" s="118"/>
      <c r="W19" s="118"/>
      <c r="X19" s="118"/>
      <c r="Y19" s="119"/>
      <c r="Z19" s="120" t="str">
        <f t="shared" si="0"/>
        <v/>
      </c>
      <c r="AA19" s="121"/>
      <c r="AB19" s="121"/>
      <c r="AC19" s="121"/>
      <c r="AD19" s="122"/>
      <c r="AE19" s="24"/>
      <c r="AF19" s="24"/>
      <c r="AG19" s="24"/>
      <c r="AH19" s="24"/>
      <c r="AJ19" s="94" t="str">
        <f t="shared" si="1"/>
        <v/>
      </c>
      <c r="AK19" s="94" t="str">
        <f t="shared" si="2"/>
        <v/>
      </c>
      <c r="AM19" s="63">
        <f>ENTRY!L10</f>
        <v>0</v>
      </c>
      <c r="AN19" s="63">
        <f>ENTRY!M10</f>
        <v>0</v>
      </c>
      <c r="AO19" s="54"/>
      <c r="AP19" s="64" t="str">
        <f t="shared" si="3"/>
        <v/>
      </c>
      <c r="AQ19" s="64" t="str">
        <f t="shared" si="4"/>
        <v/>
      </c>
      <c r="AR19" s="66"/>
      <c r="AS19" s="67"/>
    </row>
    <row r="20" spans="1:45" ht="47.25" customHeight="1">
      <c r="A20" s="176">
        <f>ENTRY!B11</f>
        <v>0</v>
      </c>
      <c r="B20" s="177"/>
      <c r="C20" s="46">
        <f>ENTRY!C11</f>
        <v>0</v>
      </c>
      <c r="D20" s="47">
        <f>ENTRY!D11</f>
        <v>0</v>
      </c>
      <c r="E20" s="178">
        <f>ENTRY!E11</f>
        <v>0</v>
      </c>
      <c r="F20" s="179"/>
      <c r="G20" s="179"/>
      <c r="H20" s="180"/>
      <c r="I20" s="181" t="str">
        <f>ENTRY!F11&amp;ENTRY!G11</f>
        <v/>
      </c>
      <c r="J20" s="182"/>
      <c r="K20" s="183"/>
      <c r="L20" s="47">
        <f>ENTRY!I11</f>
        <v>0</v>
      </c>
      <c r="M20" s="48" t="str">
        <f>IF(ENTRY!H11="主任技術者","レ","")</f>
        <v/>
      </c>
      <c r="N20" s="184" t="str">
        <f>IF(ENTRY!H11="監理技術者","レ","")</f>
        <v/>
      </c>
      <c r="O20" s="185" t="str">
        <f>IF(ENTRY!I15="監理技術者","レ","")</f>
        <v/>
      </c>
      <c r="P20" s="186" t="str">
        <f>IF(ENTRY!J11=0,"",ENTRY!J11)</f>
        <v/>
      </c>
      <c r="Q20" s="187"/>
      <c r="R20" s="34" t="s">
        <v>0</v>
      </c>
      <c r="S20" s="92" t="str">
        <f>IF(ENTRY!K11=0,"",ENTRY!K11)</f>
        <v/>
      </c>
      <c r="T20" s="35" t="s">
        <v>0</v>
      </c>
      <c r="U20" s="117" t="str">
        <f t="shared" si="5"/>
        <v/>
      </c>
      <c r="V20" s="118"/>
      <c r="W20" s="118"/>
      <c r="X20" s="118"/>
      <c r="Y20" s="119"/>
      <c r="Z20" s="120" t="str">
        <f t="shared" si="0"/>
        <v/>
      </c>
      <c r="AA20" s="121"/>
      <c r="AB20" s="121"/>
      <c r="AC20" s="121"/>
      <c r="AD20" s="122"/>
      <c r="AE20" s="24"/>
      <c r="AF20" s="24"/>
      <c r="AG20" s="24"/>
      <c r="AH20" s="24"/>
      <c r="AJ20" s="94" t="str">
        <f t="shared" si="1"/>
        <v/>
      </c>
      <c r="AK20" s="94" t="str">
        <f t="shared" si="2"/>
        <v/>
      </c>
      <c r="AM20" s="63">
        <f>ENTRY!L11</f>
        <v>0</v>
      </c>
      <c r="AN20" s="63">
        <f>ENTRY!M11</f>
        <v>0</v>
      </c>
      <c r="AO20" s="54"/>
      <c r="AP20" s="64" t="str">
        <f t="shared" si="3"/>
        <v/>
      </c>
      <c r="AQ20" s="64" t="str">
        <f t="shared" si="4"/>
        <v/>
      </c>
      <c r="AR20" s="66"/>
      <c r="AS20" s="67"/>
    </row>
    <row r="21" spans="1:45" ht="47.25" customHeight="1">
      <c r="A21" s="176">
        <f>ENTRY!B12</f>
        <v>0</v>
      </c>
      <c r="B21" s="177"/>
      <c r="C21" s="46">
        <f>ENTRY!C12</f>
        <v>0</v>
      </c>
      <c r="D21" s="47">
        <f>ENTRY!D12</f>
        <v>0</v>
      </c>
      <c r="E21" s="178">
        <f>ENTRY!E12</f>
        <v>0</v>
      </c>
      <c r="F21" s="179"/>
      <c r="G21" s="179"/>
      <c r="H21" s="180"/>
      <c r="I21" s="181" t="str">
        <f>ENTRY!F12&amp;ENTRY!G12</f>
        <v/>
      </c>
      <c r="J21" s="182"/>
      <c r="K21" s="183"/>
      <c r="L21" s="47">
        <f>ENTRY!I12</f>
        <v>0</v>
      </c>
      <c r="M21" s="48" t="str">
        <f>IF(ENTRY!H12="主任技術者","レ","")</f>
        <v/>
      </c>
      <c r="N21" s="184" t="str">
        <f>IF(ENTRY!H12="監理技術者","レ","")</f>
        <v/>
      </c>
      <c r="O21" s="185" t="str">
        <f>IF(ENTRY!I16="監理技術者","レ","")</f>
        <v/>
      </c>
      <c r="P21" s="186" t="str">
        <f>IF(ENTRY!J12=0,"",ENTRY!J12)</f>
        <v/>
      </c>
      <c r="Q21" s="187"/>
      <c r="R21" s="34" t="s">
        <v>0</v>
      </c>
      <c r="S21" s="92" t="str">
        <f>IF(ENTRY!K12=0,"",ENTRY!K12)</f>
        <v/>
      </c>
      <c r="T21" s="35" t="s">
        <v>0</v>
      </c>
      <c r="U21" s="117" t="str">
        <f t="shared" si="5"/>
        <v/>
      </c>
      <c r="V21" s="118"/>
      <c r="W21" s="118"/>
      <c r="X21" s="118"/>
      <c r="Y21" s="119"/>
      <c r="Z21" s="120" t="str">
        <f t="shared" si="0"/>
        <v/>
      </c>
      <c r="AA21" s="121"/>
      <c r="AB21" s="121"/>
      <c r="AC21" s="121"/>
      <c r="AD21" s="122"/>
      <c r="AE21" s="24"/>
      <c r="AF21" s="24"/>
      <c r="AG21" s="24"/>
      <c r="AH21" s="24"/>
      <c r="AJ21" s="94" t="str">
        <f t="shared" si="1"/>
        <v/>
      </c>
      <c r="AK21" s="94" t="str">
        <f t="shared" si="2"/>
        <v/>
      </c>
      <c r="AM21" s="63">
        <f>ENTRY!L12</f>
        <v>0</v>
      </c>
      <c r="AN21" s="63">
        <f>ENTRY!M12</f>
        <v>0</v>
      </c>
      <c r="AO21" s="54"/>
      <c r="AP21" s="64" t="str">
        <f t="shared" si="3"/>
        <v/>
      </c>
      <c r="AQ21" s="64" t="str">
        <f t="shared" si="4"/>
        <v/>
      </c>
      <c r="AR21" s="66"/>
      <c r="AS21" s="67"/>
    </row>
    <row r="22" spans="1:45" ht="47.25" customHeight="1">
      <c r="A22" s="176">
        <f>ENTRY!B13</f>
        <v>0</v>
      </c>
      <c r="B22" s="177"/>
      <c r="C22" s="46">
        <f>ENTRY!C13</f>
        <v>0</v>
      </c>
      <c r="D22" s="47">
        <f>ENTRY!D13</f>
        <v>0</v>
      </c>
      <c r="E22" s="178">
        <f>ENTRY!E13</f>
        <v>0</v>
      </c>
      <c r="F22" s="179"/>
      <c r="G22" s="179"/>
      <c r="H22" s="180"/>
      <c r="I22" s="181" t="str">
        <f>ENTRY!F13&amp;ENTRY!G13</f>
        <v/>
      </c>
      <c r="J22" s="182"/>
      <c r="K22" s="183"/>
      <c r="L22" s="47">
        <f>ENTRY!I13</f>
        <v>0</v>
      </c>
      <c r="M22" s="48" t="str">
        <f>IF(ENTRY!H13="主任技術者","レ","")</f>
        <v/>
      </c>
      <c r="N22" s="184" t="str">
        <f>IF(ENTRY!H13="監理技術者","レ","")</f>
        <v/>
      </c>
      <c r="O22" s="185" t="str">
        <f>IF(ENTRY!I17="監理技術者","レ","")</f>
        <v/>
      </c>
      <c r="P22" s="186" t="str">
        <f>IF(ENTRY!J13=0,"",ENTRY!J13)</f>
        <v/>
      </c>
      <c r="Q22" s="187"/>
      <c r="R22" s="34" t="s">
        <v>0</v>
      </c>
      <c r="S22" s="92" t="str">
        <f>IF(ENTRY!K13=0,"",ENTRY!K13)</f>
        <v/>
      </c>
      <c r="T22" s="35" t="s">
        <v>0</v>
      </c>
      <c r="U22" s="117" t="str">
        <f t="shared" si="5"/>
        <v/>
      </c>
      <c r="V22" s="118"/>
      <c r="W22" s="118"/>
      <c r="X22" s="118"/>
      <c r="Y22" s="119"/>
      <c r="Z22" s="120" t="str">
        <f t="shared" si="0"/>
        <v/>
      </c>
      <c r="AA22" s="121"/>
      <c r="AB22" s="121"/>
      <c r="AC22" s="121"/>
      <c r="AD22" s="122"/>
      <c r="AE22" s="24"/>
      <c r="AF22" s="24"/>
      <c r="AG22" s="24"/>
      <c r="AH22" s="24"/>
      <c r="AJ22" s="94" t="str">
        <f t="shared" si="1"/>
        <v/>
      </c>
      <c r="AK22" s="94" t="str">
        <f t="shared" si="2"/>
        <v/>
      </c>
      <c r="AM22" s="63">
        <f>ENTRY!L13</f>
        <v>0</v>
      </c>
      <c r="AN22" s="63">
        <f>ENTRY!M13</f>
        <v>0</v>
      </c>
      <c r="AO22" s="54"/>
      <c r="AP22" s="64" t="str">
        <f t="shared" si="3"/>
        <v/>
      </c>
      <c r="AQ22" s="64" t="str">
        <f t="shared" si="4"/>
        <v/>
      </c>
      <c r="AR22" s="66"/>
      <c r="AS22" s="67"/>
    </row>
    <row r="23" spans="1:45" ht="47.25" customHeight="1">
      <c r="A23" s="176">
        <f>ENTRY!B14</f>
        <v>0</v>
      </c>
      <c r="B23" s="177"/>
      <c r="C23" s="46">
        <f>ENTRY!C14</f>
        <v>0</v>
      </c>
      <c r="D23" s="47">
        <f>ENTRY!D14</f>
        <v>0</v>
      </c>
      <c r="E23" s="178">
        <f>ENTRY!E14</f>
        <v>0</v>
      </c>
      <c r="F23" s="179"/>
      <c r="G23" s="179"/>
      <c r="H23" s="180"/>
      <c r="I23" s="181" t="str">
        <f>ENTRY!F14&amp;ENTRY!G14</f>
        <v/>
      </c>
      <c r="J23" s="182"/>
      <c r="K23" s="183"/>
      <c r="L23" s="47">
        <f>ENTRY!I14</f>
        <v>0</v>
      </c>
      <c r="M23" s="48" t="str">
        <f>IF(ENTRY!H14="主任技術者","レ","")</f>
        <v/>
      </c>
      <c r="N23" s="184" t="str">
        <f>IF(ENTRY!H14="監理技術者","レ","")</f>
        <v/>
      </c>
      <c r="O23" s="185" t="str">
        <f>IF(ENTRY!I18="監理技術者","レ","")</f>
        <v/>
      </c>
      <c r="P23" s="186" t="str">
        <f>IF(ENTRY!J14=0,"",ENTRY!J14)</f>
        <v/>
      </c>
      <c r="Q23" s="187"/>
      <c r="R23" s="34" t="s">
        <v>0</v>
      </c>
      <c r="S23" s="92" t="str">
        <f>IF(ENTRY!K14=0,"",ENTRY!K14)</f>
        <v/>
      </c>
      <c r="T23" s="35" t="s">
        <v>0</v>
      </c>
      <c r="U23" s="117" t="str">
        <f t="shared" si="5"/>
        <v/>
      </c>
      <c r="V23" s="118"/>
      <c r="W23" s="118"/>
      <c r="X23" s="118"/>
      <c r="Y23" s="119"/>
      <c r="Z23" s="120" t="str">
        <f t="shared" si="0"/>
        <v/>
      </c>
      <c r="AA23" s="121"/>
      <c r="AB23" s="121"/>
      <c r="AC23" s="121"/>
      <c r="AD23" s="122"/>
      <c r="AE23" s="24"/>
      <c r="AF23" s="24"/>
      <c r="AG23" s="24"/>
      <c r="AH23" s="24"/>
      <c r="AJ23" s="94" t="str">
        <f t="shared" si="1"/>
        <v/>
      </c>
      <c r="AK23" s="94" t="str">
        <f t="shared" si="2"/>
        <v/>
      </c>
      <c r="AM23" s="63">
        <f>ENTRY!L14</f>
        <v>0</v>
      </c>
      <c r="AN23" s="63">
        <f>ENTRY!M14</f>
        <v>0</v>
      </c>
      <c r="AO23" s="54"/>
      <c r="AP23" s="64" t="str">
        <f t="shared" si="3"/>
        <v/>
      </c>
      <c r="AQ23" s="64" t="str">
        <f t="shared" si="4"/>
        <v/>
      </c>
      <c r="AR23" s="66"/>
      <c r="AS23" s="67"/>
    </row>
    <row r="24" spans="1:45" ht="47.25" customHeight="1" thickBot="1">
      <c r="A24" s="161">
        <f>ENTRY!B15</f>
        <v>0</v>
      </c>
      <c r="B24" s="162"/>
      <c r="C24" s="49">
        <f>ENTRY!C15</f>
        <v>0</v>
      </c>
      <c r="D24" s="50">
        <f>ENTRY!D15</f>
        <v>0</v>
      </c>
      <c r="E24" s="163">
        <f>ENTRY!E15</f>
        <v>0</v>
      </c>
      <c r="F24" s="164"/>
      <c r="G24" s="164"/>
      <c r="H24" s="165"/>
      <c r="I24" s="166" t="str">
        <f>ENTRY!F15&amp;ENTRY!G15</f>
        <v/>
      </c>
      <c r="J24" s="167"/>
      <c r="K24" s="168"/>
      <c r="L24" s="50">
        <f>ENTRY!I15</f>
        <v>0</v>
      </c>
      <c r="M24" s="51" t="str">
        <f>IF(ENTRY!H15="主任技術者","レ","")</f>
        <v/>
      </c>
      <c r="N24" s="169" t="str">
        <f>IF(ENTRY!H15="監理技術者","レ","")</f>
        <v/>
      </c>
      <c r="O24" s="170" t="str">
        <f>IF(ENTRY!I19="監理技術者","レ","")</f>
        <v/>
      </c>
      <c r="P24" s="171" t="str">
        <f>IF(ENTRY!J15=0,"",ENTRY!J15)</f>
        <v/>
      </c>
      <c r="Q24" s="172"/>
      <c r="R24" s="36" t="s">
        <v>0</v>
      </c>
      <c r="S24" s="93" t="str">
        <f>IF(ENTRY!K15=0,"",ENTRY!K15)</f>
        <v/>
      </c>
      <c r="T24" s="37" t="s">
        <v>0</v>
      </c>
      <c r="U24" s="173" t="str">
        <f t="shared" si="5"/>
        <v/>
      </c>
      <c r="V24" s="174"/>
      <c r="W24" s="174"/>
      <c r="X24" s="174"/>
      <c r="Y24" s="175"/>
      <c r="Z24" s="153" t="str">
        <f t="shared" si="0"/>
        <v/>
      </c>
      <c r="AA24" s="154"/>
      <c r="AB24" s="154"/>
      <c r="AC24" s="154"/>
      <c r="AD24" s="155"/>
      <c r="AE24" s="24"/>
      <c r="AF24" s="24"/>
      <c r="AG24" s="24"/>
      <c r="AH24" s="24"/>
      <c r="AJ24" s="94" t="str">
        <f t="shared" si="1"/>
        <v/>
      </c>
      <c r="AK24" s="94" t="str">
        <f t="shared" si="2"/>
        <v/>
      </c>
      <c r="AM24" s="63">
        <f>ENTRY!L15</f>
        <v>0</v>
      </c>
      <c r="AN24" s="63">
        <f>ENTRY!M15</f>
        <v>0</v>
      </c>
      <c r="AO24" s="54"/>
      <c r="AP24" s="64" t="str">
        <f t="shared" si="3"/>
        <v/>
      </c>
      <c r="AQ24" s="64" t="str">
        <f t="shared" si="4"/>
        <v/>
      </c>
      <c r="AR24" s="66"/>
      <c r="AS24" s="67"/>
    </row>
    <row r="25" spans="1:45" ht="12" customHeight="1" thickBo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24"/>
      <c r="AF25" s="24"/>
      <c r="AG25" s="24"/>
      <c r="AH25" s="24"/>
      <c r="AJ25" s="55"/>
      <c r="AK25" s="55"/>
    </row>
    <row r="26" spans="1:45" ht="18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123" t="s">
        <v>1884</v>
      </c>
      <c r="N26" s="126">
        <f>COUNT(P12:Q24)</f>
        <v>0</v>
      </c>
      <c r="O26" s="129" t="s">
        <v>1885</v>
      </c>
      <c r="P26" s="132">
        <f>SUM(P12:Q24)</f>
        <v>0</v>
      </c>
      <c r="Q26" s="133"/>
      <c r="R26" s="138" t="s">
        <v>0</v>
      </c>
      <c r="S26" s="141" t="str">
        <f>IF(SUM(S12:S24)=0,"",SUM(S12:S24))</f>
        <v/>
      </c>
      <c r="T26" s="156" t="s">
        <v>0</v>
      </c>
      <c r="U26" s="144" t="s">
        <v>1886</v>
      </c>
      <c r="V26" s="144"/>
      <c r="W26" s="144"/>
      <c r="X26" s="144"/>
      <c r="Y26" s="144"/>
      <c r="Z26" s="144"/>
      <c r="AA26" s="144"/>
      <c r="AB26" s="144"/>
      <c r="AC26" s="144"/>
      <c r="AD26" s="145"/>
      <c r="AE26" s="24"/>
      <c r="AF26" s="24"/>
      <c r="AG26" s="24"/>
      <c r="AH26" s="24"/>
      <c r="AJ26" s="55" t="s">
        <v>1856</v>
      </c>
      <c r="AK26" s="55" t="s">
        <v>1888</v>
      </c>
    </row>
    <row r="27" spans="1:45" ht="22.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124"/>
      <c r="N27" s="127"/>
      <c r="O27" s="130"/>
      <c r="P27" s="134"/>
      <c r="Q27" s="135"/>
      <c r="R27" s="139"/>
      <c r="S27" s="142"/>
      <c r="T27" s="157"/>
      <c r="U27" s="159">
        <f>AJ27</f>
        <v>0</v>
      </c>
      <c r="V27" s="160"/>
      <c r="W27" s="160"/>
      <c r="X27" s="160"/>
      <c r="Y27" s="38"/>
      <c r="Z27" s="146">
        <f>AK27</f>
        <v>0</v>
      </c>
      <c r="AA27" s="147"/>
      <c r="AB27" s="147"/>
      <c r="AC27" s="147"/>
      <c r="AD27" s="39"/>
      <c r="AE27" s="24"/>
      <c r="AF27" s="24"/>
      <c r="AG27" s="24"/>
      <c r="AH27" s="24"/>
      <c r="AI27" s="57" t="str">
        <f>("元請"&amp; COUNT(AJ12:AJ24)&amp;"件")</f>
        <v>元請0件</v>
      </c>
      <c r="AJ27" s="56">
        <f>SUM(AJ12:AJ24)</f>
        <v>0</v>
      </c>
      <c r="AK27" s="56">
        <f>SUM(AK12:AK24)</f>
        <v>0</v>
      </c>
    </row>
    <row r="28" spans="1:45" ht="11.25" customHeight="1" thickBo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125"/>
      <c r="N28" s="128"/>
      <c r="O28" s="131"/>
      <c r="P28" s="136"/>
      <c r="Q28" s="137"/>
      <c r="R28" s="140"/>
      <c r="S28" s="143"/>
      <c r="T28" s="158"/>
      <c r="U28" s="151"/>
      <c r="V28" s="152"/>
      <c r="W28" s="152"/>
      <c r="X28" s="148" t="s">
        <v>0</v>
      </c>
      <c r="Y28" s="149"/>
      <c r="Z28" s="40"/>
      <c r="AA28" s="41"/>
      <c r="AB28" s="41"/>
      <c r="AC28" s="148" t="s">
        <v>0</v>
      </c>
      <c r="AD28" s="150"/>
      <c r="AE28" s="24"/>
      <c r="AF28" s="24"/>
      <c r="AG28" s="24"/>
      <c r="AH28" s="24"/>
      <c r="AJ28" s="55"/>
      <c r="AK28" s="55"/>
    </row>
    <row r="29" spans="1:45" ht="10.5" customHeight="1" thickBo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24"/>
      <c r="AF29" s="24"/>
      <c r="AG29" s="24"/>
      <c r="AH29" s="24"/>
      <c r="AJ29" s="55"/>
      <c r="AK29" s="55"/>
    </row>
    <row r="30" spans="1:45" ht="18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123" t="s">
        <v>1887</v>
      </c>
      <c r="N30" s="126"/>
      <c r="O30" s="129" t="s">
        <v>1885</v>
      </c>
      <c r="P30" s="132"/>
      <c r="Q30" s="133"/>
      <c r="R30" s="138" t="s">
        <v>0</v>
      </c>
      <c r="S30" s="141" t="str">
        <f>S26</f>
        <v/>
      </c>
      <c r="T30" s="129" t="s">
        <v>0</v>
      </c>
      <c r="U30" s="144" t="s">
        <v>1886</v>
      </c>
      <c r="V30" s="144"/>
      <c r="W30" s="144"/>
      <c r="X30" s="144"/>
      <c r="Y30" s="144"/>
      <c r="Z30" s="144"/>
      <c r="AA30" s="144"/>
      <c r="AB30" s="144"/>
      <c r="AC30" s="144"/>
      <c r="AD30" s="145"/>
      <c r="AE30" s="24"/>
      <c r="AF30" s="24"/>
      <c r="AG30" s="24"/>
      <c r="AH30" s="24"/>
      <c r="AJ30" s="55"/>
      <c r="AK30" s="55"/>
    </row>
    <row r="31" spans="1:45" ht="22.5" customHeight="1">
      <c r="A31" s="115">
        <f>ENTRY!B1</f>
        <v>0</v>
      </c>
      <c r="B31" s="116"/>
      <c r="C31" s="116"/>
      <c r="D31" s="116"/>
      <c r="E31" s="33"/>
      <c r="F31" s="33"/>
      <c r="G31" s="33"/>
      <c r="H31" s="33"/>
      <c r="I31" s="33"/>
      <c r="J31" s="33"/>
      <c r="K31" s="33"/>
      <c r="L31" s="33"/>
      <c r="M31" s="124"/>
      <c r="N31" s="127"/>
      <c r="O31" s="130"/>
      <c r="P31" s="134"/>
      <c r="Q31" s="135"/>
      <c r="R31" s="139"/>
      <c r="S31" s="142"/>
      <c r="T31" s="130"/>
      <c r="U31" s="146"/>
      <c r="V31" s="147"/>
      <c r="W31" s="147"/>
      <c r="X31" s="147"/>
      <c r="Y31" s="42"/>
      <c r="Z31" s="146"/>
      <c r="AA31" s="147"/>
      <c r="AB31" s="147"/>
      <c r="AC31" s="147"/>
      <c r="AD31" s="39"/>
      <c r="AE31" s="24"/>
      <c r="AF31" s="24"/>
      <c r="AG31" s="24"/>
      <c r="AH31" s="24"/>
      <c r="AJ31" s="55"/>
      <c r="AK31" s="55"/>
    </row>
    <row r="32" spans="1:45" ht="11.25" customHeight="1" thickBo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125"/>
      <c r="N32" s="128"/>
      <c r="O32" s="131"/>
      <c r="P32" s="136"/>
      <c r="Q32" s="137"/>
      <c r="R32" s="140"/>
      <c r="S32" s="143"/>
      <c r="T32" s="131"/>
      <c r="U32" s="40"/>
      <c r="V32" s="41"/>
      <c r="W32" s="41"/>
      <c r="X32" s="148" t="s">
        <v>0</v>
      </c>
      <c r="Y32" s="149"/>
      <c r="Z32" s="40"/>
      <c r="AA32" s="41"/>
      <c r="AB32" s="41"/>
      <c r="AC32" s="148" t="s">
        <v>0</v>
      </c>
      <c r="AD32" s="150"/>
      <c r="AE32" s="24"/>
      <c r="AF32" s="24"/>
      <c r="AG32" s="24"/>
      <c r="AH32" s="24"/>
      <c r="AJ32" s="55"/>
      <c r="AK32" s="55"/>
    </row>
    <row r="33" spans="1:37" ht="13.5" customHeight="1">
      <c r="A33" s="43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24"/>
      <c r="AF33" s="24"/>
      <c r="AG33" s="24"/>
      <c r="AH33" s="24"/>
      <c r="AJ33" s="55"/>
      <c r="AK33" s="55"/>
    </row>
    <row r="34" spans="1:37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7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1:37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1: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1:37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1:3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  <row r="40" spans="1:37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</row>
    <row r="41" spans="1:37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</row>
    <row r="42" spans="1:37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1:37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  <row r="44" spans="1:37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</row>
    <row r="45" spans="1:37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1:37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7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</row>
    <row r="50" spans="1:3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</row>
    <row r="51" spans="1:3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</row>
    <row r="52" spans="1:3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</row>
    <row r="53" spans="1:3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</row>
    <row r="54" spans="1:3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</row>
    <row r="55" spans="1:3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</row>
    <row r="56" spans="1:3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</row>
    <row r="57" spans="1:3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</row>
    <row r="58" spans="1:3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</row>
    <row r="59" spans="1:3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</row>
    <row r="60" spans="1:3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</row>
    <row r="61" spans="1:3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</row>
    <row r="62" spans="1:3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</row>
    <row r="63" spans="1:3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1:3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</row>
    <row r="65" spans="1:3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</row>
    <row r="66" spans="1:3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1:3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</row>
    <row r="68" spans="1:3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</row>
    <row r="69" spans="1:3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</row>
    <row r="70" spans="1:3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</row>
    <row r="71" spans="1:3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</row>
    <row r="72" spans="1:3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</row>
    <row r="73" spans="1:3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</row>
    <row r="74" spans="1:3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1:3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</row>
    <row r="76" spans="1:3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</row>
    <row r="77" spans="1:3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</row>
    <row r="78" spans="1:3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</row>
    <row r="79" spans="1:3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1:3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</row>
    <row r="81" spans="1:3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</row>
    <row r="82" spans="1:3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1:3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</row>
    <row r="84" spans="1:3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</row>
    <row r="85" spans="1:3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1:3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</row>
    <row r="87" spans="1:3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</row>
    <row r="88" spans="1:3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</row>
    <row r="89" spans="1:3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</row>
    <row r="90" spans="1:3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</row>
    <row r="91" spans="1:3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</row>
    <row r="92" spans="1:3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</row>
    <row r="93" spans="1:3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</row>
    <row r="94" spans="1:3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</row>
    <row r="95" spans="1:3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</row>
    <row r="98" spans="1:3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</row>
    <row r="99" spans="1:3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</row>
    <row r="100" spans="1:3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</row>
    <row r="101" spans="1:3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</row>
    <row r="102" spans="1:3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</row>
    <row r="103" spans="1:3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</row>
    <row r="104" spans="1:3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</row>
    <row r="105" spans="1:3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</row>
    <row r="106" spans="1:3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</row>
    <row r="107" spans="1:3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</row>
  </sheetData>
  <sheetProtection sheet="1" objects="1" scenarios="1"/>
  <mergeCells count="147">
    <mergeCell ref="A5:B5"/>
    <mergeCell ref="C5:E5"/>
    <mergeCell ref="Q5:AC5"/>
    <mergeCell ref="P8:R11"/>
    <mergeCell ref="S8:T8"/>
    <mergeCell ref="U8:Y11"/>
    <mergeCell ref="Z8:AD11"/>
    <mergeCell ref="M9:O9"/>
    <mergeCell ref="S9:T9"/>
    <mergeCell ref="M10:M11"/>
    <mergeCell ref="Y1:AD1"/>
    <mergeCell ref="I2:O3"/>
    <mergeCell ref="AA2:AD2"/>
    <mergeCell ref="Q3:AC3"/>
    <mergeCell ref="L4:M5"/>
    <mergeCell ref="Q4:AC4"/>
    <mergeCell ref="H5:J5"/>
    <mergeCell ref="A13:B13"/>
    <mergeCell ref="E13:H13"/>
    <mergeCell ref="I13:K13"/>
    <mergeCell ref="N13:O13"/>
    <mergeCell ref="P13:Q13"/>
    <mergeCell ref="U12:Y12"/>
    <mergeCell ref="N10:O11"/>
    <mergeCell ref="S10:T10"/>
    <mergeCell ref="S11:T11"/>
    <mergeCell ref="A12:B12"/>
    <mergeCell ref="E12:H12"/>
    <mergeCell ref="I12:K12"/>
    <mergeCell ref="N12:O12"/>
    <mergeCell ref="P12:Q12"/>
    <mergeCell ref="A7:B11"/>
    <mergeCell ref="C7:C11"/>
    <mergeCell ref="D7:D11"/>
    <mergeCell ref="E7:H11"/>
    <mergeCell ref="I7:K11"/>
    <mergeCell ref="L7:O7"/>
    <mergeCell ref="P7:T7"/>
    <mergeCell ref="U7:AD7"/>
    <mergeCell ref="L8:L11"/>
    <mergeCell ref="M8:O8"/>
    <mergeCell ref="A15:B15"/>
    <mergeCell ref="E15:H15"/>
    <mergeCell ref="I15:K15"/>
    <mergeCell ref="N15:O15"/>
    <mergeCell ref="P15:Q15"/>
    <mergeCell ref="A14:B14"/>
    <mergeCell ref="E14:H14"/>
    <mergeCell ref="I14:K14"/>
    <mergeCell ref="N14:O14"/>
    <mergeCell ref="P14:Q14"/>
    <mergeCell ref="A17:B17"/>
    <mergeCell ref="E17:H17"/>
    <mergeCell ref="I17:K17"/>
    <mergeCell ref="N17:O17"/>
    <mergeCell ref="P17:Q17"/>
    <mergeCell ref="U16:Y16"/>
    <mergeCell ref="Z16:AD16"/>
    <mergeCell ref="A16:B16"/>
    <mergeCell ref="E16:H16"/>
    <mergeCell ref="I16:K16"/>
    <mergeCell ref="N16:O16"/>
    <mergeCell ref="P16:Q16"/>
    <mergeCell ref="A19:B19"/>
    <mergeCell ref="E19:H19"/>
    <mergeCell ref="I19:K19"/>
    <mergeCell ref="N19:O19"/>
    <mergeCell ref="P19:Q19"/>
    <mergeCell ref="A18:B18"/>
    <mergeCell ref="E18:H18"/>
    <mergeCell ref="I18:K18"/>
    <mergeCell ref="N18:O18"/>
    <mergeCell ref="P18:Q18"/>
    <mergeCell ref="A21:B21"/>
    <mergeCell ref="E21:H21"/>
    <mergeCell ref="I21:K21"/>
    <mergeCell ref="N21:O21"/>
    <mergeCell ref="P21:Q21"/>
    <mergeCell ref="U20:Y20"/>
    <mergeCell ref="Z20:AD20"/>
    <mergeCell ref="A20:B20"/>
    <mergeCell ref="E20:H20"/>
    <mergeCell ref="I20:K20"/>
    <mergeCell ref="N20:O20"/>
    <mergeCell ref="P20:Q20"/>
    <mergeCell ref="A23:B23"/>
    <mergeCell ref="E23:H23"/>
    <mergeCell ref="I23:K23"/>
    <mergeCell ref="N23:O23"/>
    <mergeCell ref="P23:Q23"/>
    <mergeCell ref="A22:B22"/>
    <mergeCell ref="E22:H22"/>
    <mergeCell ref="I22:K22"/>
    <mergeCell ref="N22:O22"/>
    <mergeCell ref="P22:Q22"/>
    <mergeCell ref="S26:S28"/>
    <mergeCell ref="T26:T28"/>
    <mergeCell ref="U26:AD26"/>
    <mergeCell ref="U27:X27"/>
    <mergeCell ref="A24:B24"/>
    <mergeCell ref="E24:H24"/>
    <mergeCell ref="I24:K24"/>
    <mergeCell ref="N24:O24"/>
    <mergeCell ref="P24:Q24"/>
    <mergeCell ref="U24:Y24"/>
    <mergeCell ref="Z12:AD12"/>
    <mergeCell ref="U13:Y13"/>
    <mergeCell ref="Z13:AD13"/>
    <mergeCell ref="U14:Y14"/>
    <mergeCell ref="Z14:AD14"/>
    <mergeCell ref="U15:Y15"/>
    <mergeCell ref="Z15:AD15"/>
    <mergeCell ref="T30:T32"/>
    <mergeCell ref="U30:AD30"/>
    <mergeCell ref="U31:X31"/>
    <mergeCell ref="Z31:AC31"/>
    <mergeCell ref="X32:Y32"/>
    <mergeCell ref="AC32:AD32"/>
    <mergeCell ref="Z27:AC27"/>
    <mergeCell ref="U28:W28"/>
    <mergeCell ref="X28:Y28"/>
    <mergeCell ref="AC28:AD28"/>
    <mergeCell ref="Z24:AD24"/>
    <mergeCell ref="A31:D31"/>
    <mergeCell ref="U21:Y21"/>
    <mergeCell ref="Z21:AD21"/>
    <mergeCell ref="U22:Y22"/>
    <mergeCell ref="Z22:AD22"/>
    <mergeCell ref="U23:Y23"/>
    <mergeCell ref="Z23:AD23"/>
    <mergeCell ref="U17:Y17"/>
    <mergeCell ref="Z17:AD17"/>
    <mergeCell ref="U18:Y18"/>
    <mergeCell ref="Z18:AD18"/>
    <mergeCell ref="U19:Y19"/>
    <mergeCell ref="Z19:AD19"/>
    <mergeCell ref="M30:M32"/>
    <mergeCell ref="N30:N32"/>
    <mergeCell ref="O30:O32"/>
    <mergeCell ref="P30:Q32"/>
    <mergeCell ref="R30:R32"/>
    <mergeCell ref="S30:S32"/>
    <mergeCell ref="M26:M28"/>
    <mergeCell ref="N26:N28"/>
    <mergeCell ref="O26:O28"/>
    <mergeCell ref="P26:Q28"/>
    <mergeCell ref="R26:R28"/>
  </mergeCells>
  <phoneticPr fontId="2"/>
  <conditionalFormatting sqref="A12:O24">
    <cfRule type="cellIs" dxfId="1" priority="2" operator="equal">
      <formula>0</formula>
    </cfRule>
  </conditionalFormatting>
  <pageMargins left="0.70866141732283472" right="0.59055118110236227" top="0.59055118110236227" bottom="0.39370078740157483" header="0.39370078740157483" footer="0.31496062992125984"/>
  <pageSetup paperSize="9" scale="61" orientation="landscape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C0FD995-946B-402C-A7C7-B18C9E608090}">
            <xm:f>ENTRY!$E$1="税込"</xm:f>
            <x14:dxf>
              <font>
                <b/>
                <i val="0"/>
              </font>
              <numFmt numFmtId="30" formatCode="@"/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U180"/>
  <sheetViews>
    <sheetView topLeftCell="B1" workbookViewId="0"/>
  </sheetViews>
  <sheetFormatPr defaultRowHeight="11.25"/>
  <cols>
    <col min="1" max="3" width="19.1640625" bestFit="1" customWidth="1"/>
    <col min="4" max="4" width="16.83203125" bestFit="1" customWidth="1"/>
    <col min="5" max="5" width="21.33203125" customWidth="1"/>
    <col min="6" max="7" width="19.1640625" bestFit="1" customWidth="1"/>
    <col min="8" max="9" width="16.83203125" bestFit="1" customWidth="1"/>
    <col min="10" max="10" width="18.83203125" bestFit="1" customWidth="1"/>
    <col min="11" max="11" width="18.1640625" bestFit="1" customWidth="1"/>
    <col min="12" max="14" width="19.1640625" bestFit="1" customWidth="1"/>
    <col min="15" max="16" width="16.83203125" bestFit="1" customWidth="1"/>
    <col min="17" max="18" width="19.1640625" bestFit="1" customWidth="1"/>
    <col min="19" max="19" width="23.6640625" bestFit="1" customWidth="1"/>
    <col min="20" max="20" width="21.33203125" customWidth="1"/>
    <col min="21" max="22" width="16.83203125" bestFit="1" customWidth="1"/>
    <col min="23" max="23" width="19.1640625" bestFit="1" customWidth="1"/>
    <col min="24" max="24" width="16.83203125" bestFit="1" customWidth="1"/>
    <col min="25" max="25" width="14.5" bestFit="1" customWidth="1"/>
    <col min="26" max="26" width="19.1640625" bestFit="1" customWidth="1"/>
    <col min="27" max="27" width="21.33203125" customWidth="1"/>
    <col min="28" max="29" width="16.83203125" bestFit="1" customWidth="1"/>
    <col min="30" max="30" width="21.33203125" customWidth="1"/>
    <col min="31" max="31" width="16.83203125" bestFit="1" customWidth="1"/>
    <col min="32" max="36" width="19.1640625" bestFit="1" customWidth="1"/>
    <col min="37" max="37" width="20.5" bestFit="1" customWidth="1"/>
    <col min="38" max="38" width="21.33203125" customWidth="1"/>
    <col min="39" max="40" width="16.83203125" bestFit="1" customWidth="1"/>
    <col min="41" max="41" width="18.6640625" bestFit="1" customWidth="1"/>
    <col min="42" max="42" width="21.33203125" customWidth="1"/>
    <col min="43" max="43" width="17.5" bestFit="1" customWidth="1"/>
    <col min="44" max="44" width="16.83203125" bestFit="1" customWidth="1"/>
    <col min="45" max="45" width="19.1640625" bestFit="1" customWidth="1"/>
    <col min="46" max="46" width="16.83203125" bestFit="1" customWidth="1"/>
    <col min="47" max="47" width="19.1640625" bestFit="1" customWidth="1"/>
    <col min="48" max="256" width="21.33203125" customWidth="1"/>
  </cols>
  <sheetData>
    <row r="1" spans="1:47" s="6" customFormat="1" ht="18" customHeight="1">
      <c r="A1" s="8" t="s">
        <v>23</v>
      </c>
      <c r="B1" s="8" t="s">
        <v>202</v>
      </c>
      <c r="C1" s="8" t="s">
        <v>243</v>
      </c>
      <c r="D1" s="8" t="s">
        <v>277</v>
      </c>
      <c r="E1" s="8" t="s">
        <v>312</v>
      </c>
      <c r="F1" s="8" t="s">
        <v>338</v>
      </c>
      <c r="G1" s="8" t="s">
        <v>374</v>
      </c>
      <c r="H1" s="8" t="s">
        <v>433</v>
      </c>
      <c r="I1" s="8" t="s">
        <v>478</v>
      </c>
      <c r="J1" s="8" t="s">
        <v>504</v>
      </c>
      <c r="K1" s="8" t="s">
        <v>540</v>
      </c>
      <c r="L1" s="8" t="s">
        <v>603</v>
      </c>
      <c r="M1" s="8" t="s">
        <v>657</v>
      </c>
      <c r="N1" s="8" t="s">
        <v>720</v>
      </c>
      <c r="O1" s="8" t="s">
        <v>751</v>
      </c>
      <c r="P1" s="8" t="s">
        <v>781</v>
      </c>
      <c r="Q1" s="8" t="s">
        <v>797</v>
      </c>
      <c r="R1" s="8" t="s">
        <v>817</v>
      </c>
      <c r="S1" s="8" t="s">
        <v>835</v>
      </c>
      <c r="T1" s="8" t="s">
        <v>863</v>
      </c>
      <c r="U1" s="8" t="s">
        <v>941</v>
      </c>
      <c r="V1" s="8" t="s">
        <v>984</v>
      </c>
      <c r="W1" s="8" t="s">
        <v>1018</v>
      </c>
      <c r="X1" s="8" t="s">
        <v>1072</v>
      </c>
      <c r="Y1" s="8" t="s">
        <v>1102</v>
      </c>
      <c r="Z1" s="8" t="s">
        <v>1122</v>
      </c>
      <c r="AA1" s="8" t="s">
        <v>1148</v>
      </c>
      <c r="AB1" s="8" t="s">
        <v>1190</v>
      </c>
      <c r="AC1" s="8" t="s">
        <v>1231</v>
      </c>
      <c r="AD1" s="8" t="s">
        <v>1271</v>
      </c>
      <c r="AE1" s="8" t="s">
        <v>1302</v>
      </c>
      <c r="AF1" s="8" t="s">
        <v>1322</v>
      </c>
      <c r="AG1" s="8" t="s">
        <v>1342</v>
      </c>
      <c r="AH1" s="8" t="s">
        <v>1369</v>
      </c>
      <c r="AI1" s="8" t="s">
        <v>1391</v>
      </c>
      <c r="AJ1" s="8" t="s">
        <v>1411</v>
      </c>
      <c r="AK1" s="8" t="s">
        <v>1436</v>
      </c>
      <c r="AL1" s="8" t="s">
        <v>1454</v>
      </c>
      <c r="AM1" s="8" t="s">
        <v>1475</v>
      </c>
      <c r="AN1" s="8" t="s">
        <v>1510</v>
      </c>
      <c r="AO1" s="8" t="s">
        <v>1569</v>
      </c>
      <c r="AP1" s="8" t="s">
        <v>1590</v>
      </c>
      <c r="AQ1" s="8" t="s">
        <v>1612</v>
      </c>
      <c r="AR1" s="8" t="s">
        <v>1657</v>
      </c>
      <c r="AS1" s="8" t="s">
        <v>1676</v>
      </c>
      <c r="AT1" s="8" t="s">
        <v>1703</v>
      </c>
      <c r="AU1" s="8" t="s">
        <v>1747</v>
      </c>
    </row>
    <row r="2" spans="1:47">
      <c r="A2" s="4" t="s">
        <v>1808</v>
      </c>
      <c r="B2" s="4" t="s">
        <v>203</v>
      </c>
      <c r="C2" s="4" t="s">
        <v>244</v>
      </c>
      <c r="D2" s="4" t="s">
        <v>1807</v>
      </c>
      <c r="E2" s="4" t="s">
        <v>313</v>
      </c>
      <c r="F2" s="4" t="s">
        <v>339</v>
      </c>
      <c r="G2" s="4" t="s">
        <v>375</v>
      </c>
      <c r="H2" s="4" t="s">
        <v>434</v>
      </c>
      <c r="I2" s="4" t="s">
        <v>479</v>
      </c>
      <c r="J2" s="4" t="s">
        <v>505</v>
      </c>
      <c r="K2" s="4" t="s">
        <v>1806</v>
      </c>
      <c r="L2" s="4" t="s">
        <v>1805</v>
      </c>
      <c r="M2" s="4" t="s">
        <v>658</v>
      </c>
      <c r="N2" s="4" t="s">
        <v>1802</v>
      </c>
      <c r="O2" s="4" t="s">
        <v>1801</v>
      </c>
      <c r="P2" s="4" t="s">
        <v>782</v>
      </c>
      <c r="Q2" s="4" t="s">
        <v>798</v>
      </c>
      <c r="R2" s="4" t="s">
        <v>818</v>
      </c>
      <c r="S2" s="4" t="s">
        <v>836</v>
      </c>
      <c r="T2" s="4" t="s">
        <v>864</v>
      </c>
      <c r="U2" s="4" t="s">
        <v>942</v>
      </c>
      <c r="V2" s="4" t="s">
        <v>1799</v>
      </c>
      <c r="W2" s="4" t="s">
        <v>1798</v>
      </c>
      <c r="X2" s="4" t="s">
        <v>1073</v>
      </c>
      <c r="Y2" s="4" t="s">
        <v>1103</v>
      </c>
      <c r="Z2" s="4" t="s">
        <v>1797</v>
      </c>
      <c r="AA2" s="4" t="s">
        <v>1795</v>
      </c>
      <c r="AB2" s="4" t="s">
        <v>1794</v>
      </c>
      <c r="AC2" s="4" t="s">
        <v>1232</v>
      </c>
      <c r="AD2" s="4" t="s">
        <v>1272</v>
      </c>
      <c r="AE2" s="4" t="s">
        <v>1303</v>
      </c>
      <c r="AF2" s="4" t="s">
        <v>1323</v>
      </c>
      <c r="AG2" s="4" t="s">
        <v>1793</v>
      </c>
      <c r="AH2" s="4" t="s">
        <v>1792</v>
      </c>
      <c r="AI2" s="4" t="s">
        <v>1392</v>
      </c>
      <c r="AJ2" s="4" t="s">
        <v>1412</v>
      </c>
      <c r="AK2" s="4" t="s">
        <v>1437</v>
      </c>
      <c r="AL2" s="4" t="s">
        <v>1455</v>
      </c>
      <c r="AM2" s="4" t="s">
        <v>1476</v>
      </c>
      <c r="AN2" s="4" t="s">
        <v>1790</v>
      </c>
      <c r="AO2" s="4" t="s">
        <v>1570</v>
      </c>
      <c r="AP2" s="4" t="s">
        <v>1591</v>
      </c>
      <c r="AQ2" s="4" t="s">
        <v>1789</v>
      </c>
      <c r="AR2" s="4" t="s">
        <v>1658</v>
      </c>
      <c r="AS2" s="4" t="s">
        <v>1677</v>
      </c>
      <c r="AT2" s="4" t="s">
        <v>1704</v>
      </c>
      <c r="AU2" s="4" t="s">
        <v>1748</v>
      </c>
    </row>
    <row r="3" spans="1:47">
      <c r="A3" s="4" t="s">
        <v>24</v>
      </c>
      <c r="B3" s="4" t="s">
        <v>204</v>
      </c>
      <c r="C3" s="4" t="s">
        <v>245</v>
      </c>
      <c r="D3" s="4" t="s">
        <v>278</v>
      </c>
      <c r="E3" s="4" t="s">
        <v>314</v>
      </c>
      <c r="F3" s="4" t="s">
        <v>340</v>
      </c>
      <c r="G3" s="4" t="s">
        <v>376</v>
      </c>
      <c r="H3" s="4" t="s">
        <v>435</v>
      </c>
      <c r="I3" s="4" t="s">
        <v>480</v>
      </c>
      <c r="J3" s="4" t="s">
        <v>506</v>
      </c>
      <c r="K3" s="4" t="s">
        <v>541</v>
      </c>
      <c r="L3" s="4" t="s">
        <v>604</v>
      </c>
      <c r="M3" s="4" t="s">
        <v>659</v>
      </c>
      <c r="N3" s="4" t="s">
        <v>1803</v>
      </c>
      <c r="O3" s="4" t="s">
        <v>752</v>
      </c>
      <c r="P3" s="4" t="s">
        <v>783</v>
      </c>
      <c r="Q3" s="4" t="s">
        <v>799</v>
      </c>
      <c r="R3" s="4" t="s">
        <v>819</v>
      </c>
      <c r="S3" s="4" t="s">
        <v>837</v>
      </c>
      <c r="T3" s="4" t="s">
        <v>865</v>
      </c>
      <c r="U3" s="4" t="s">
        <v>943</v>
      </c>
      <c r="V3" s="4" t="s">
        <v>1800</v>
      </c>
      <c r="W3" s="4" t="s">
        <v>1019</v>
      </c>
      <c r="X3" s="4" t="s">
        <v>1074</v>
      </c>
      <c r="Y3" s="4" t="s">
        <v>1104</v>
      </c>
      <c r="Z3" s="4" t="s">
        <v>1123</v>
      </c>
      <c r="AA3" s="4" t="s">
        <v>1796</v>
      </c>
      <c r="AB3" s="4" t="s">
        <v>1191</v>
      </c>
      <c r="AC3" s="4" t="s">
        <v>1233</v>
      </c>
      <c r="AD3" s="4" t="s">
        <v>1273</v>
      </c>
      <c r="AE3" s="4" t="s">
        <v>1304</v>
      </c>
      <c r="AF3" s="4" t="s">
        <v>1324</v>
      </c>
      <c r="AG3" s="4" t="s">
        <v>1343</v>
      </c>
      <c r="AH3" s="4" t="s">
        <v>1370</v>
      </c>
      <c r="AI3" s="4" t="s">
        <v>1393</v>
      </c>
      <c r="AJ3" s="4" t="s">
        <v>1413</v>
      </c>
      <c r="AK3" s="4" t="s">
        <v>1438</v>
      </c>
      <c r="AL3" s="4" t="s">
        <v>1456</v>
      </c>
      <c r="AM3" s="4" t="s">
        <v>1477</v>
      </c>
      <c r="AN3" s="4" t="s">
        <v>1791</v>
      </c>
      <c r="AO3" s="4" t="s">
        <v>1571</v>
      </c>
      <c r="AP3" s="4" t="s">
        <v>1592</v>
      </c>
      <c r="AQ3" s="4" t="s">
        <v>1613</v>
      </c>
      <c r="AR3" s="4" t="s">
        <v>1659</v>
      </c>
      <c r="AS3" s="4" t="s">
        <v>1678</v>
      </c>
      <c r="AT3" s="4" t="s">
        <v>1705</v>
      </c>
      <c r="AU3" s="4" t="s">
        <v>1749</v>
      </c>
    </row>
    <row r="4" spans="1:47">
      <c r="A4" s="4" t="s">
        <v>25</v>
      </c>
      <c r="B4" s="4" t="s">
        <v>205</v>
      </c>
      <c r="C4" s="4" t="s">
        <v>246</v>
      </c>
      <c r="D4" s="4" t="s">
        <v>279</v>
      </c>
      <c r="E4" s="4" t="s">
        <v>315</v>
      </c>
      <c r="F4" s="4" t="s">
        <v>341</v>
      </c>
      <c r="G4" s="4" t="s">
        <v>377</v>
      </c>
      <c r="H4" s="4" t="s">
        <v>436</v>
      </c>
      <c r="I4" s="4" t="s">
        <v>481</v>
      </c>
      <c r="J4" s="4" t="s">
        <v>507</v>
      </c>
      <c r="K4" s="4" t="s">
        <v>542</v>
      </c>
      <c r="L4" s="4" t="s">
        <v>605</v>
      </c>
      <c r="M4" s="4" t="s">
        <v>660</v>
      </c>
      <c r="N4" s="4" t="s">
        <v>1804</v>
      </c>
      <c r="O4" s="4" t="s">
        <v>753</v>
      </c>
      <c r="P4" s="4" t="s">
        <v>784</v>
      </c>
      <c r="Q4" s="4" t="s">
        <v>800</v>
      </c>
      <c r="R4" s="4" t="s">
        <v>820</v>
      </c>
      <c r="S4" s="4" t="s">
        <v>838</v>
      </c>
      <c r="T4" s="4" t="s">
        <v>866</v>
      </c>
      <c r="U4" s="4" t="s">
        <v>944</v>
      </c>
      <c r="V4" s="4" t="s">
        <v>985</v>
      </c>
      <c r="W4" s="4" t="s">
        <v>1020</v>
      </c>
      <c r="X4" s="4" t="s">
        <v>1075</v>
      </c>
      <c r="Y4" s="4" t="s">
        <v>1105</v>
      </c>
      <c r="Z4" s="4" t="s">
        <v>1124</v>
      </c>
      <c r="AA4" s="4" t="s">
        <v>1149</v>
      </c>
      <c r="AB4" s="4" t="s">
        <v>1192</v>
      </c>
      <c r="AC4" s="4" t="s">
        <v>1234</v>
      </c>
      <c r="AD4" s="4" t="s">
        <v>1274</v>
      </c>
      <c r="AE4" s="4" t="s">
        <v>1305</v>
      </c>
      <c r="AF4" s="4" t="s">
        <v>1325</v>
      </c>
      <c r="AG4" s="4" t="s">
        <v>1344</v>
      </c>
      <c r="AH4" s="4" t="s">
        <v>1371</v>
      </c>
      <c r="AI4" s="4" t="s">
        <v>1394</v>
      </c>
      <c r="AJ4" s="4" t="s">
        <v>1414</v>
      </c>
      <c r="AK4" s="4" t="s">
        <v>1439</v>
      </c>
      <c r="AL4" s="4" t="s">
        <v>1457</v>
      </c>
      <c r="AM4" s="4" t="s">
        <v>1478</v>
      </c>
      <c r="AN4" s="4" t="s">
        <v>1511</v>
      </c>
      <c r="AO4" s="4" t="s">
        <v>1572</v>
      </c>
      <c r="AP4" s="4" t="s">
        <v>1593</v>
      </c>
      <c r="AQ4" s="4" t="s">
        <v>1614</v>
      </c>
      <c r="AR4" s="4" t="s">
        <v>1660</v>
      </c>
      <c r="AS4" s="4" t="s">
        <v>1679</v>
      </c>
      <c r="AT4" s="4" t="s">
        <v>1706</v>
      </c>
      <c r="AU4" s="4" t="s">
        <v>1750</v>
      </c>
    </row>
    <row r="5" spans="1:47">
      <c r="A5" s="4" t="s">
        <v>26</v>
      </c>
      <c r="B5" s="4" t="s">
        <v>206</v>
      </c>
      <c r="C5" s="4" t="s">
        <v>247</v>
      </c>
      <c r="D5" s="4" t="s">
        <v>280</v>
      </c>
      <c r="E5" s="4" t="s">
        <v>316</v>
      </c>
      <c r="F5" s="4" t="s">
        <v>342</v>
      </c>
      <c r="G5" s="4" t="s">
        <v>378</v>
      </c>
      <c r="H5" s="4" t="s">
        <v>437</v>
      </c>
      <c r="I5" s="4" t="s">
        <v>482</v>
      </c>
      <c r="J5" s="4" t="s">
        <v>508</v>
      </c>
      <c r="K5" s="4" t="s">
        <v>543</v>
      </c>
      <c r="L5" s="4" t="s">
        <v>606</v>
      </c>
      <c r="M5" s="4" t="s">
        <v>661</v>
      </c>
      <c r="N5" s="4" t="s">
        <v>721</v>
      </c>
      <c r="O5" s="4" t="s">
        <v>754</v>
      </c>
      <c r="P5" s="4" t="s">
        <v>785</v>
      </c>
      <c r="Q5" s="4" t="s">
        <v>801</v>
      </c>
      <c r="R5" s="4" t="s">
        <v>821</v>
      </c>
      <c r="S5" s="4" t="s">
        <v>839</v>
      </c>
      <c r="T5" s="4" t="s">
        <v>867</v>
      </c>
      <c r="U5" s="4" t="s">
        <v>945</v>
      </c>
      <c r="V5" s="4" t="s">
        <v>986</v>
      </c>
      <c r="W5" s="4" t="s">
        <v>1021</v>
      </c>
      <c r="X5" s="4" t="s">
        <v>1076</v>
      </c>
      <c r="Y5" s="4" t="s">
        <v>1106</v>
      </c>
      <c r="Z5" s="4" t="s">
        <v>1125</v>
      </c>
      <c r="AA5" s="4" t="s">
        <v>1150</v>
      </c>
      <c r="AB5" s="4" t="s">
        <v>1193</v>
      </c>
      <c r="AC5" s="4" t="s">
        <v>1235</v>
      </c>
      <c r="AD5" s="4" t="s">
        <v>1275</v>
      </c>
      <c r="AE5" s="4" t="s">
        <v>1306</v>
      </c>
      <c r="AF5" s="4" t="s">
        <v>1326</v>
      </c>
      <c r="AG5" s="4" t="s">
        <v>1345</v>
      </c>
      <c r="AH5" s="4" t="s">
        <v>1372</v>
      </c>
      <c r="AI5" s="4" t="s">
        <v>1395</v>
      </c>
      <c r="AJ5" s="4" t="s">
        <v>1415</v>
      </c>
      <c r="AK5" s="4" t="s">
        <v>1440</v>
      </c>
      <c r="AL5" s="4" t="s">
        <v>1458</v>
      </c>
      <c r="AM5" s="4" t="s">
        <v>1479</v>
      </c>
      <c r="AN5" s="4" t="s">
        <v>1512</v>
      </c>
      <c r="AO5" s="4" t="s">
        <v>1573</v>
      </c>
      <c r="AP5" s="4" t="s">
        <v>1594</v>
      </c>
      <c r="AQ5" s="4" t="s">
        <v>1615</v>
      </c>
      <c r="AR5" s="4" t="s">
        <v>1661</v>
      </c>
      <c r="AS5" s="4" t="s">
        <v>1680</v>
      </c>
      <c r="AT5" s="4" t="s">
        <v>1707</v>
      </c>
      <c r="AU5" s="4" t="s">
        <v>1751</v>
      </c>
    </row>
    <row r="6" spans="1:47">
      <c r="A6" s="4" t="s">
        <v>27</v>
      </c>
      <c r="B6" s="4" t="s">
        <v>207</v>
      </c>
      <c r="C6" s="4" t="s">
        <v>248</v>
      </c>
      <c r="D6" s="4" t="s">
        <v>281</v>
      </c>
      <c r="E6" s="4" t="s">
        <v>317</v>
      </c>
      <c r="F6" s="4" t="s">
        <v>343</v>
      </c>
      <c r="G6" s="4" t="s">
        <v>379</v>
      </c>
      <c r="H6" s="4" t="s">
        <v>438</v>
      </c>
      <c r="I6" s="4" t="s">
        <v>483</v>
      </c>
      <c r="J6" s="4" t="s">
        <v>509</v>
      </c>
      <c r="K6" s="4" t="s">
        <v>544</v>
      </c>
      <c r="L6" s="4" t="s">
        <v>607</v>
      </c>
      <c r="M6" s="4" t="s">
        <v>662</v>
      </c>
      <c r="N6" s="4" t="s">
        <v>722</v>
      </c>
      <c r="O6" s="4" t="s">
        <v>755</v>
      </c>
      <c r="P6" s="4" t="s">
        <v>786</v>
      </c>
      <c r="Q6" s="4" t="s">
        <v>802</v>
      </c>
      <c r="R6" s="4" t="s">
        <v>822</v>
      </c>
      <c r="S6" s="4" t="s">
        <v>840</v>
      </c>
      <c r="T6" s="4" t="s">
        <v>868</v>
      </c>
      <c r="U6" s="4" t="s">
        <v>946</v>
      </c>
      <c r="V6" s="4" t="s">
        <v>987</v>
      </c>
      <c r="W6" s="4" t="s">
        <v>1022</v>
      </c>
      <c r="X6" s="4" t="s">
        <v>1077</v>
      </c>
      <c r="Y6" s="4" t="s">
        <v>1107</v>
      </c>
      <c r="Z6" s="4" t="s">
        <v>1126</v>
      </c>
      <c r="AA6" s="4" t="s">
        <v>1151</v>
      </c>
      <c r="AB6" s="4" t="s">
        <v>1194</v>
      </c>
      <c r="AC6" s="4" t="s">
        <v>1236</v>
      </c>
      <c r="AD6" s="4" t="s">
        <v>1276</v>
      </c>
      <c r="AE6" s="4" t="s">
        <v>1307</v>
      </c>
      <c r="AF6" s="4" t="s">
        <v>1327</v>
      </c>
      <c r="AG6" s="4" t="s">
        <v>1346</v>
      </c>
      <c r="AH6" s="4" t="s">
        <v>1373</v>
      </c>
      <c r="AI6" s="4" t="s">
        <v>1396</v>
      </c>
      <c r="AJ6" s="4" t="s">
        <v>1416</v>
      </c>
      <c r="AK6" s="4" t="s">
        <v>1441</v>
      </c>
      <c r="AL6" s="4" t="s">
        <v>1459</v>
      </c>
      <c r="AM6" s="4" t="s">
        <v>1480</v>
      </c>
      <c r="AN6" s="4" t="s">
        <v>1513</v>
      </c>
      <c r="AO6" s="4" t="s">
        <v>1574</v>
      </c>
      <c r="AP6" s="4" t="s">
        <v>1595</v>
      </c>
      <c r="AQ6" s="4" t="s">
        <v>1616</v>
      </c>
      <c r="AR6" s="4" t="s">
        <v>1662</v>
      </c>
      <c r="AS6" s="4" t="s">
        <v>1681</v>
      </c>
      <c r="AT6" s="4" t="s">
        <v>1708</v>
      </c>
      <c r="AU6" s="4" t="s">
        <v>1752</v>
      </c>
    </row>
    <row r="7" spans="1:47">
      <c r="A7" s="4" t="s">
        <v>28</v>
      </c>
      <c r="B7" s="4" t="s">
        <v>208</v>
      </c>
      <c r="C7" s="4" t="s">
        <v>249</v>
      </c>
      <c r="D7" s="4" t="s">
        <v>282</v>
      </c>
      <c r="E7" s="4" t="s">
        <v>318</v>
      </c>
      <c r="F7" s="4" t="s">
        <v>344</v>
      </c>
      <c r="G7" s="4" t="s">
        <v>380</v>
      </c>
      <c r="H7" s="4" t="s">
        <v>439</v>
      </c>
      <c r="I7" s="4" t="s">
        <v>484</v>
      </c>
      <c r="J7" s="4" t="s">
        <v>510</v>
      </c>
      <c r="K7" s="4" t="s">
        <v>545</v>
      </c>
      <c r="L7" s="4" t="s">
        <v>608</v>
      </c>
      <c r="M7" s="4" t="s">
        <v>663</v>
      </c>
      <c r="N7" s="4" t="s">
        <v>723</v>
      </c>
      <c r="O7" s="4" t="s">
        <v>756</v>
      </c>
      <c r="P7" s="4" t="s">
        <v>787</v>
      </c>
      <c r="Q7" s="4" t="s">
        <v>803</v>
      </c>
      <c r="R7" s="4" t="s">
        <v>823</v>
      </c>
      <c r="S7" s="4" t="s">
        <v>841</v>
      </c>
      <c r="T7" s="4" t="s">
        <v>869</v>
      </c>
      <c r="U7" s="4" t="s">
        <v>947</v>
      </c>
      <c r="V7" s="4" t="s">
        <v>988</v>
      </c>
      <c r="W7" s="4" t="s">
        <v>1023</v>
      </c>
      <c r="X7" s="4" t="s">
        <v>1078</v>
      </c>
      <c r="Y7" s="4" t="s">
        <v>1108</v>
      </c>
      <c r="Z7" s="4" t="s">
        <v>1127</v>
      </c>
      <c r="AA7" s="4" t="s">
        <v>1152</v>
      </c>
      <c r="AB7" s="4" t="s">
        <v>1195</v>
      </c>
      <c r="AC7" s="4" t="s">
        <v>1237</v>
      </c>
      <c r="AD7" s="4" t="s">
        <v>1277</v>
      </c>
      <c r="AE7" s="4" t="s">
        <v>1308</v>
      </c>
      <c r="AF7" s="4" t="s">
        <v>1328</v>
      </c>
      <c r="AG7" s="4" t="s">
        <v>1347</v>
      </c>
      <c r="AH7" s="4" t="s">
        <v>1374</v>
      </c>
      <c r="AI7" s="4" t="s">
        <v>1397</v>
      </c>
      <c r="AJ7" s="4" t="s">
        <v>1417</v>
      </c>
      <c r="AK7" s="4" t="s">
        <v>1442</v>
      </c>
      <c r="AL7" s="4" t="s">
        <v>1460</v>
      </c>
      <c r="AM7" s="4" t="s">
        <v>1481</v>
      </c>
      <c r="AN7" s="4" t="s">
        <v>1514</v>
      </c>
      <c r="AO7" s="4" t="s">
        <v>1575</v>
      </c>
      <c r="AP7" s="4" t="s">
        <v>1596</v>
      </c>
      <c r="AQ7" s="4" t="s">
        <v>1617</v>
      </c>
      <c r="AR7" s="4" t="s">
        <v>1663</v>
      </c>
      <c r="AS7" s="4" t="s">
        <v>1682</v>
      </c>
      <c r="AT7" s="4" t="s">
        <v>1709</v>
      </c>
      <c r="AU7" s="4" t="s">
        <v>1753</v>
      </c>
    </row>
    <row r="8" spans="1:47">
      <c r="A8" s="4" t="s">
        <v>29</v>
      </c>
      <c r="B8" s="4" t="s">
        <v>209</v>
      </c>
      <c r="C8" s="4" t="s">
        <v>250</v>
      </c>
      <c r="D8" s="4" t="s">
        <v>283</v>
      </c>
      <c r="E8" s="4" t="s">
        <v>319</v>
      </c>
      <c r="F8" s="4" t="s">
        <v>345</v>
      </c>
      <c r="G8" s="4" t="s">
        <v>381</v>
      </c>
      <c r="H8" s="4" t="s">
        <v>440</v>
      </c>
      <c r="I8" s="4" t="s">
        <v>485</v>
      </c>
      <c r="J8" s="4" t="s">
        <v>511</v>
      </c>
      <c r="K8" s="4" t="s">
        <v>546</v>
      </c>
      <c r="L8" s="4" t="s">
        <v>609</v>
      </c>
      <c r="M8" s="4" t="s">
        <v>664</v>
      </c>
      <c r="N8" s="4" t="s">
        <v>724</v>
      </c>
      <c r="O8" s="4" t="s">
        <v>757</v>
      </c>
      <c r="P8" s="4" t="s">
        <v>788</v>
      </c>
      <c r="Q8" s="4" t="s">
        <v>804</v>
      </c>
      <c r="R8" s="4" t="s">
        <v>824</v>
      </c>
      <c r="S8" s="4" t="s">
        <v>842</v>
      </c>
      <c r="T8" s="4" t="s">
        <v>870</v>
      </c>
      <c r="U8" s="4" t="s">
        <v>948</v>
      </c>
      <c r="V8" s="4" t="s">
        <v>989</v>
      </c>
      <c r="W8" s="4" t="s">
        <v>1024</v>
      </c>
      <c r="X8" s="4" t="s">
        <v>1079</v>
      </c>
      <c r="Y8" s="4" t="s">
        <v>1109</v>
      </c>
      <c r="Z8" s="4" t="s">
        <v>1128</v>
      </c>
      <c r="AA8" s="4" t="s">
        <v>1153</v>
      </c>
      <c r="AB8" s="4" t="s">
        <v>1196</v>
      </c>
      <c r="AC8" s="4" t="s">
        <v>1238</v>
      </c>
      <c r="AD8" s="4" t="s">
        <v>1278</v>
      </c>
      <c r="AE8" s="4" t="s">
        <v>1309</v>
      </c>
      <c r="AF8" s="4" t="s">
        <v>1329</v>
      </c>
      <c r="AG8" s="4" t="s">
        <v>1348</v>
      </c>
      <c r="AH8" s="4" t="s">
        <v>686</v>
      </c>
      <c r="AI8" s="4" t="s">
        <v>1398</v>
      </c>
      <c r="AJ8" s="4" t="s">
        <v>1418</v>
      </c>
      <c r="AK8" s="4" t="s">
        <v>1443</v>
      </c>
      <c r="AL8" s="4" t="s">
        <v>1461</v>
      </c>
      <c r="AM8" s="4" t="s">
        <v>1482</v>
      </c>
      <c r="AN8" s="4" t="s">
        <v>1515</v>
      </c>
      <c r="AO8" s="4" t="s">
        <v>1576</v>
      </c>
      <c r="AP8" s="4" t="s">
        <v>1597</v>
      </c>
      <c r="AQ8" s="4" t="s">
        <v>1618</v>
      </c>
      <c r="AR8" s="4" t="s">
        <v>1664</v>
      </c>
      <c r="AS8" s="4" t="s">
        <v>1683</v>
      </c>
      <c r="AT8" s="4" t="s">
        <v>1710</v>
      </c>
      <c r="AU8" s="4" t="s">
        <v>1754</v>
      </c>
    </row>
    <row r="9" spans="1:47">
      <c r="A9" s="4" t="s">
        <v>30</v>
      </c>
      <c r="B9" s="4" t="s">
        <v>210</v>
      </c>
      <c r="C9" s="4" t="s">
        <v>251</v>
      </c>
      <c r="D9" s="4" t="s">
        <v>284</v>
      </c>
      <c r="E9" s="4" t="s">
        <v>320</v>
      </c>
      <c r="F9" s="4" t="s">
        <v>346</v>
      </c>
      <c r="G9" s="4" t="s">
        <v>382</v>
      </c>
      <c r="H9" s="4" t="s">
        <v>441</v>
      </c>
      <c r="I9" s="4" t="s">
        <v>486</v>
      </c>
      <c r="J9" s="4" t="s">
        <v>512</v>
      </c>
      <c r="K9" s="4" t="s">
        <v>547</v>
      </c>
      <c r="L9" s="4" t="s">
        <v>610</v>
      </c>
      <c r="M9" s="4" t="s">
        <v>665</v>
      </c>
      <c r="N9" s="4" t="s">
        <v>725</v>
      </c>
      <c r="O9" s="4" t="s">
        <v>758</v>
      </c>
      <c r="P9" s="4" t="s">
        <v>789</v>
      </c>
      <c r="Q9" s="4" t="s">
        <v>805</v>
      </c>
      <c r="R9" s="4" t="s">
        <v>825</v>
      </c>
      <c r="S9" s="4" t="s">
        <v>843</v>
      </c>
      <c r="T9" s="4" t="s">
        <v>871</v>
      </c>
      <c r="U9" s="4" t="s">
        <v>949</v>
      </c>
      <c r="V9" s="4" t="s">
        <v>990</v>
      </c>
      <c r="W9" s="4" t="s">
        <v>1025</v>
      </c>
      <c r="X9" s="4" t="s">
        <v>1080</v>
      </c>
      <c r="Y9" s="4" t="s">
        <v>1110</v>
      </c>
      <c r="Z9" s="4" t="s">
        <v>1129</v>
      </c>
      <c r="AA9" s="4" t="s">
        <v>1154</v>
      </c>
      <c r="AB9" s="4" t="s">
        <v>1197</v>
      </c>
      <c r="AC9" s="4" t="s">
        <v>1239</v>
      </c>
      <c r="AD9" s="4" t="s">
        <v>1279</v>
      </c>
      <c r="AE9" s="4" t="s">
        <v>1310</v>
      </c>
      <c r="AF9" s="4" t="s">
        <v>1330</v>
      </c>
      <c r="AG9" s="4" t="s">
        <v>1349</v>
      </c>
      <c r="AH9" s="4" t="s">
        <v>1375</v>
      </c>
      <c r="AI9" s="4" t="s">
        <v>1399</v>
      </c>
      <c r="AJ9" s="4" t="s">
        <v>1419</v>
      </c>
      <c r="AK9" s="4" t="s">
        <v>1444</v>
      </c>
      <c r="AL9" s="4" t="s">
        <v>1462</v>
      </c>
      <c r="AM9" s="4" t="s">
        <v>1483</v>
      </c>
      <c r="AN9" s="4" t="s">
        <v>1516</v>
      </c>
      <c r="AO9" s="4" t="s">
        <v>1577</v>
      </c>
      <c r="AP9" s="4" t="s">
        <v>1598</v>
      </c>
      <c r="AQ9" s="4" t="s">
        <v>1619</v>
      </c>
      <c r="AR9" s="4" t="s">
        <v>1665</v>
      </c>
      <c r="AS9" s="4" t="s">
        <v>1684</v>
      </c>
      <c r="AT9" s="4" t="s">
        <v>1711</v>
      </c>
      <c r="AU9" s="4" t="s">
        <v>1755</v>
      </c>
    </row>
    <row r="10" spans="1:47">
      <c r="A10" s="4" t="s">
        <v>31</v>
      </c>
      <c r="B10" s="4" t="s">
        <v>211</v>
      </c>
      <c r="C10" s="4" t="s">
        <v>252</v>
      </c>
      <c r="D10" s="4" t="s">
        <v>285</v>
      </c>
      <c r="E10" s="4" t="s">
        <v>321</v>
      </c>
      <c r="F10" s="4" t="s">
        <v>347</v>
      </c>
      <c r="G10" s="4" t="s">
        <v>383</v>
      </c>
      <c r="H10" s="4" t="s">
        <v>442</v>
      </c>
      <c r="I10" s="4" t="s">
        <v>487</v>
      </c>
      <c r="J10" s="4" t="s">
        <v>513</v>
      </c>
      <c r="K10" s="4" t="s">
        <v>548</v>
      </c>
      <c r="L10" s="4" t="s">
        <v>611</v>
      </c>
      <c r="M10" s="4" t="s">
        <v>666</v>
      </c>
      <c r="N10" s="4" t="s">
        <v>726</v>
      </c>
      <c r="O10" s="4" t="s">
        <v>759</v>
      </c>
      <c r="P10" s="4" t="s">
        <v>790</v>
      </c>
      <c r="Q10" s="4" t="s">
        <v>806</v>
      </c>
      <c r="R10" s="4" t="s">
        <v>826</v>
      </c>
      <c r="S10" s="4" t="s">
        <v>844</v>
      </c>
      <c r="T10" s="4" t="s">
        <v>872</v>
      </c>
      <c r="U10" s="4" t="s">
        <v>950</v>
      </c>
      <c r="V10" s="4" t="s">
        <v>991</v>
      </c>
      <c r="W10" s="4" t="s">
        <v>1026</v>
      </c>
      <c r="X10" s="4" t="s">
        <v>1081</v>
      </c>
      <c r="Y10" s="4" t="s">
        <v>1111</v>
      </c>
      <c r="Z10" s="4" t="s">
        <v>1130</v>
      </c>
      <c r="AA10" s="4" t="s">
        <v>1155</v>
      </c>
      <c r="AB10" s="4" t="s">
        <v>1198</v>
      </c>
      <c r="AC10" s="4" t="s">
        <v>1240</v>
      </c>
      <c r="AD10" s="4" t="s">
        <v>1280</v>
      </c>
      <c r="AE10" s="4" t="s">
        <v>1311</v>
      </c>
      <c r="AF10" s="4" t="s">
        <v>1331</v>
      </c>
      <c r="AG10" s="4" t="s">
        <v>1350</v>
      </c>
      <c r="AH10" s="4" t="s">
        <v>1376</v>
      </c>
      <c r="AI10" s="4" t="s">
        <v>1400</v>
      </c>
      <c r="AJ10" s="4" t="s">
        <v>1420</v>
      </c>
      <c r="AK10" s="4" t="s">
        <v>1445</v>
      </c>
      <c r="AL10" s="4" t="s">
        <v>1463</v>
      </c>
      <c r="AM10" s="4" t="s">
        <v>1484</v>
      </c>
      <c r="AN10" s="4" t="s">
        <v>1517</v>
      </c>
      <c r="AO10" s="4" t="s">
        <v>1578</v>
      </c>
      <c r="AP10" s="4" t="s">
        <v>1599</v>
      </c>
      <c r="AQ10" s="4" t="s">
        <v>1620</v>
      </c>
      <c r="AR10" s="4" t="s">
        <v>1666</v>
      </c>
      <c r="AS10" s="4" t="s">
        <v>1685</v>
      </c>
      <c r="AT10" s="4" t="s">
        <v>1712</v>
      </c>
      <c r="AU10" s="4" t="s">
        <v>1756</v>
      </c>
    </row>
    <row r="11" spans="1:47">
      <c r="A11" s="4" t="s">
        <v>32</v>
      </c>
      <c r="B11" s="4" t="s">
        <v>212</v>
      </c>
      <c r="C11" s="4" t="s">
        <v>253</v>
      </c>
      <c r="D11" s="4" t="s">
        <v>286</v>
      </c>
      <c r="E11" s="4" t="s">
        <v>322</v>
      </c>
      <c r="F11" s="4" t="s">
        <v>348</v>
      </c>
      <c r="G11" s="4" t="s">
        <v>384</v>
      </c>
      <c r="H11" s="4" t="s">
        <v>443</v>
      </c>
      <c r="I11" s="4" t="s">
        <v>488</v>
      </c>
      <c r="J11" s="4" t="s">
        <v>514</v>
      </c>
      <c r="K11" s="4" t="s">
        <v>549</v>
      </c>
      <c r="L11" s="4" t="s">
        <v>612</v>
      </c>
      <c r="M11" s="4" t="s">
        <v>667</v>
      </c>
      <c r="N11" s="4" t="s">
        <v>727</v>
      </c>
      <c r="O11" s="4" t="s">
        <v>760</v>
      </c>
      <c r="P11" s="4" t="s">
        <v>791</v>
      </c>
      <c r="Q11" s="4" t="s">
        <v>807</v>
      </c>
      <c r="R11" s="4" t="s">
        <v>827</v>
      </c>
      <c r="S11" s="4" t="s">
        <v>845</v>
      </c>
      <c r="T11" s="4" t="s">
        <v>873</v>
      </c>
      <c r="U11" s="4" t="s">
        <v>951</v>
      </c>
      <c r="V11" s="4" t="s">
        <v>992</v>
      </c>
      <c r="W11" s="4" t="s">
        <v>1027</v>
      </c>
      <c r="X11" s="4" t="s">
        <v>1082</v>
      </c>
      <c r="Y11" s="4" t="s">
        <v>1112</v>
      </c>
      <c r="Z11" s="4" t="s">
        <v>1131</v>
      </c>
      <c r="AA11" s="4" t="s">
        <v>1156</v>
      </c>
      <c r="AB11" s="4" t="s">
        <v>1199</v>
      </c>
      <c r="AC11" s="4" t="s">
        <v>1241</v>
      </c>
      <c r="AD11" s="4" t="s">
        <v>1281</v>
      </c>
      <c r="AE11" s="4" t="s">
        <v>1312</v>
      </c>
      <c r="AF11" s="4" t="s">
        <v>1332</v>
      </c>
      <c r="AG11" s="4" t="s">
        <v>1351</v>
      </c>
      <c r="AH11" s="4" t="s">
        <v>1377</v>
      </c>
      <c r="AI11" s="4" t="s">
        <v>1401</v>
      </c>
      <c r="AJ11" s="4" t="s">
        <v>1421</v>
      </c>
      <c r="AK11" s="4" t="s">
        <v>1446</v>
      </c>
      <c r="AL11" s="4" t="s">
        <v>1464</v>
      </c>
      <c r="AM11" s="4" t="s">
        <v>1485</v>
      </c>
      <c r="AN11" s="4" t="s">
        <v>1518</v>
      </c>
      <c r="AO11" s="4" t="s">
        <v>1579</v>
      </c>
      <c r="AP11" s="4" t="s">
        <v>1600</v>
      </c>
      <c r="AQ11" s="4" t="s">
        <v>1621</v>
      </c>
      <c r="AR11" s="4" t="s">
        <v>1667</v>
      </c>
      <c r="AS11" s="4" t="s">
        <v>1686</v>
      </c>
      <c r="AT11" s="4" t="s">
        <v>1713</v>
      </c>
      <c r="AU11" s="4" t="s">
        <v>1757</v>
      </c>
    </row>
    <row r="12" spans="1:47">
      <c r="A12" s="4" t="s">
        <v>33</v>
      </c>
      <c r="B12" s="4" t="s">
        <v>213</v>
      </c>
      <c r="C12" s="4" t="s">
        <v>254</v>
      </c>
      <c r="D12" s="4" t="s">
        <v>287</v>
      </c>
      <c r="E12" s="4" t="s">
        <v>323</v>
      </c>
      <c r="F12" s="4" t="s">
        <v>349</v>
      </c>
      <c r="G12" s="4" t="s">
        <v>385</v>
      </c>
      <c r="H12" s="4" t="s">
        <v>444</v>
      </c>
      <c r="I12" s="4" t="s">
        <v>489</v>
      </c>
      <c r="J12" s="4" t="s">
        <v>515</v>
      </c>
      <c r="K12" s="4" t="s">
        <v>550</v>
      </c>
      <c r="L12" s="4" t="s">
        <v>613</v>
      </c>
      <c r="M12" s="4" t="s">
        <v>668</v>
      </c>
      <c r="N12" s="4" t="s">
        <v>728</v>
      </c>
      <c r="O12" s="4" t="s">
        <v>761</v>
      </c>
      <c r="P12" s="4" t="s">
        <v>792</v>
      </c>
      <c r="Q12" s="4" t="s">
        <v>808</v>
      </c>
      <c r="R12" s="4" t="s">
        <v>828</v>
      </c>
      <c r="S12" s="4" t="s">
        <v>846</v>
      </c>
      <c r="T12" s="4" t="s">
        <v>874</v>
      </c>
      <c r="U12" s="4" t="s">
        <v>952</v>
      </c>
      <c r="V12" s="4" t="s">
        <v>993</v>
      </c>
      <c r="W12" s="4" t="s">
        <v>1028</v>
      </c>
      <c r="X12" s="4" t="s">
        <v>1083</v>
      </c>
      <c r="Y12" s="4" t="s">
        <v>1113</v>
      </c>
      <c r="Z12" s="4" t="s">
        <v>1132</v>
      </c>
      <c r="AA12" s="4" t="s">
        <v>1157</v>
      </c>
      <c r="AB12" s="4" t="s">
        <v>1200</v>
      </c>
      <c r="AC12" s="4" t="s">
        <v>1242</v>
      </c>
      <c r="AD12" s="4" t="s">
        <v>1282</v>
      </c>
      <c r="AE12" s="4" t="s">
        <v>1313</v>
      </c>
      <c r="AF12" s="4" t="s">
        <v>1333</v>
      </c>
      <c r="AG12" s="4" t="s">
        <v>1352</v>
      </c>
      <c r="AH12" s="4" t="s">
        <v>1378</v>
      </c>
      <c r="AI12" s="4" t="s">
        <v>1402</v>
      </c>
      <c r="AJ12" s="4" t="s">
        <v>1422</v>
      </c>
      <c r="AK12" s="4" t="s">
        <v>1447</v>
      </c>
      <c r="AL12" s="4" t="s">
        <v>1465</v>
      </c>
      <c r="AM12" s="4" t="s">
        <v>1486</v>
      </c>
      <c r="AN12" s="4" t="s">
        <v>1519</v>
      </c>
      <c r="AO12" s="4" t="s">
        <v>1580</v>
      </c>
      <c r="AP12" s="4" t="s">
        <v>1601</v>
      </c>
      <c r="AQ12" s="4" t="s">
        <v>1622</v>
      </c>
      <c r="AR12" s="4" t="s">
        <v>1668</v>
      </c>
      <c r="AS12" s="4" t="s">
        <v>1687</v>
      </c>
      <c r="AT12" s="4" t="s">
        <v>1714</v>
      </c>
      <c r="AU12" s="4" t="s">
        <v>1758</v>
      </c>
    </row>
    <row r="13" spans="1:47">
      <c r="A13" s="4" t="s">
        <v>34</v>
      </c>
      <c r="B13" s="4" t="s">
        <v>214</v>
      </c>
      <c r="C13" s="4" t="s">
        <v>255</v>
      </c>
      <c r="D13" s="4" t="s">
        <v>288</v>
      </c>
      <c r="E13" s="4" t="s">
        <v>324</v>
      </c>
      <c r="F13" s="4" t="s">
        <v>350</v>
      </c>
      <c r="G13" s="4" t="s">
        <v>54</v>
      </c>
      <c r="H13" s="4" t="s">
        <v>445</v>
      </c>
      <c r="I13" s="4" t="s">
        <v>490</v>
      </c>
      <c r="J13" s="4" t="s">
        <v>516</v>
      </c>
      <c r="K13" s="4" t="s">
        <v>551</v>
      </c>
      <c r="L13" s="4" t="s">
        <v>614</v>
      </c>
      <c r="M13" s="4" t="s">
        <v>669</v>
      </c>
      <c r="N13" s="4" t="s">
        <v>729</v>
      </c>
      <c r="O13" s="4" t="s">
        <v>762</v>
      </c>
      <c r="P13" s="4" t="s">
        <v>793</v>
      </c>
      <c r="Q13" s="4" t="s">
        <v>809</v>
      </c>
      <c r="R13" s="4" t="s">
        <v>829</v>
      </c>
      <c r="S13" s="4" t="s">
        <v>847</v>
      </c>
      <c r="T13" s="4" t="s">
        <v>875</v>
      </c>
      <c r="U13" s="4" t="s">
        <v>953</v>
      </c>
      <c r="V13" s="4" t="s">
        <v>994</v>
      </c>
      <c r="W13" s="4" t="s">
        <v>1029</v>
      </c>
      <c r="X13" s="4" t="s">
        <v>1084</v>
      </c>
      <c r="Y13" s="4" t="s">
        <v>1114</v>
      </c>
      <c r="Z13" s="4" t="s">
        <v>1133</v>
      </c>
      <c r="AA13" s="4" t="s">
        <v>1158</v>
      </c>
      <c r="AB13" s="4" t="s">
        <v>1201</v>
      </c>
      <c r="AC13" s="4" t="s">
        <v>1243</v>
      </c>
      <c r="AD13" s="4" t="s">
        <v>1283</v>
      </c>
      <c r="AE13" s="4" t="s">
        <v>1314</v>
      </c>
      <c r="AF13" s="4" t="s">
        <v>1334</v>
      </c>
      <c r="AG13" s="4" t="s">
        <v>1353</v>
      </c>
      <c r="AH13" s="4" t="s">
        <v>1379</v>
      </c>
      <c r="AI13" s="4" t="s">
        <v>1403</v>
      </c>
      <c r="AJ13" s="4" t="s">
        <v>1423</v>
      </c>
      <c r="AK13" s="4" t="s">
        <v>1448</v>
      </c>
      <c r="AL13" s="4" t="s">
        <v>1466</v>
      </c>
      <c r="AM13" s="4" t="s">
        <v>1487</v>
      </c>
      <c r="AN13" s="4" t="s">
        <v>1520</v>
      </c>
      <c r="AO13" s="4" t="s">
        <v>1581</v>
      </c>
      <c r="AP13" s="4" t="s">
        <v>1602</v>
      </c>
      <c r="AQ13" s="4" t="s">
        <v>1623</v>
      </c>
      <c r="AR13" s="4" t="s">
        <v>1669</v>
      </c>
      <c r="AS13" s="4" t="s">
        <v>1688</v>
      </c>
      <c r="AT13" s="4" t="s">
        <v>1715</v>
      </c>
      <c r="AU13" s="4" t="s">
        <v>1759</v>
      </c>
    </row>
    <row r="14" spans="1:47">
      <c r="A14" s="4" t="s">
        <v>35</v>
      </c>
      <c r="B14" s="4" t="s">
        <v>215</v>
      </c>
      <c r="C14" s="4" t="s">
        <v>256</v>
      </c>
      <c r="D14" s="4" t="s">
        <v>289</v>
      </c>
      <c r="E14" s="4" t="s">
        <v>325</v>
      </c>
      <c r="F14" s="4" t="s">
        <v>351</v>
      </c>
      <c r="G14" s="4" t="s">
        <v>386</v>
      </c>
      <c r="H14" s="4" t="s">
        <v>446</v>
      </c>
      <c r="I14" s="4" t="s">
        <v>491</v>
      </c>
      <c r="J14" s="4" t="s">
        <v>517</v>
      </c>
      <c r="K14" s="4" t="s">
        <v>552</v>
      </c>
      <c r="L14" s="4" t="s">
        <v>615</v>
      </c>
      <c r="M14" s="4" t="s">
        <v>670</v>
      </c>
      <c r="N14" s="4" t="s">
        <v>730</v>
      </c>
      <c r="O14" s="4" t="s">
        <v>763</v>
      </c>
      <c r="P14" s="4" t="s">
        <v>794</v>
      </c>
      <c r="Q14" s="4" t="s">
        <v>810</v>
      </c>
      <c r="R14" s="4" t="s">
        <v>830</v>
      </c>
      <c r="S14" s="4" t="s">
        <v>848</v>
      </c>
      <c r="T14" s="4" t="s">
        <v>876</v>
      </c>
      <c r="U14" s="4" t="s">
        <v>954</v>
      </c>
      <c r="V14" s="4" t="s">
        <v>995</v>
      </c>
      <c r="W14" s="4" t="s">
        <v>1030</v>
      </c>
      <c r="X14" s="4" t="s">
        <v>1085</v>
      </c>
      <c r="Y14" s="4" t="s">
        <v>1115</v>
      </c>
      <c r="Z14" s="4" t="s">
        <v>1134</v>
      </c>
      <c r="AA14" s="4" t="s">
        <v>1159</v>
      </c>
      <c r="AB14" s="4" t="s">
        <v>1202</v>
      </c>
      <c r="AC14" s="4" t="s">
        <v>1244</v>
      </c>
      <c r="AD14" s="4" t="s">
        <v>1284</v>
      </c>
      <c r="AE14" s="4" t="s">
        <v>1315</v>
      </c>
      <c r="AF14" s="4" t="s">
        <v>1335</v>
      </c>
      <c r="AG14" s="4" t="s">
        <v>1354</v>
      </c>
      <c r="AH14" s="4" t="s">
        <v>1380</v>
      </c>
      <c r="AI14" s="4" t="s">
        <v>1404</v>
      </c>
      <c r="AJ14" s="4" t="s">
        <v>1424</v>
      </c>
      <c r="AK14" s="4" t="s">
        <v>1449</v>
      </c>
      <c r="AL14" s="4" t="s">
        <v>1467</v>
      </c>
      <c r="AM14" s="4" t="s">
        <v>1488</v>
      </c>
      <c r="AN14" s="4" t="s">
        <v>1521</v>
      </c>
      <c r="AO14" s="4" t="s">
        <v>1582</v>
      </c>
      <c r="AP14" s="4" t="s">
        <v>1603</v>
      </c>
      <c r="AQ14" s="4" t="s">
        <v>1624</v>
      </c>
      <c r="AR14" s="4" t="s">
        <v>1670</v>
      </c>
      <c r="AS14" s="4" t="s">
        <v>1689</v>
      </c>
      <c r="AT14" s="4" t="s">
        <v>1716</v>
      </c>
      <c r="AU14" s="4" t="s">
        <v>1760</v>
      </c>
    </row>
    <row r="15" spans="1:47">
      <c r="A15" s="4" t="s">
        <v>36</v>
      </c>
      <c r="B15" s="4" t="s">
        <v>216</v>
      </c>
      <c r="C15" s="4" t="s">
        <v>257</v>
      </c>
      <c r="D15" s="4" t="s">
        <v>290</v>
      </c>
      <c r="E15" s="4" t="s">
        <v>326</v>
      </c>
      <c r="F15" s="4" t="s">
        <v>352</v>
      </c>
      <c r="G15" s="4" t="s">
        <v>387</v>
      </c>
      <c r="H15" s="4" t="s">
        <v>447</v>
      </c>
      <c r="I15" s="4" t="s">
        <v>492</v>
      </c>
      <c r="J15" s="4" t="s">
        <v>518</v>
      </c>
      <c r="K15" s="4" t="s">
        <v>553</v>
      </c>
      <c r="L15" s="4" t="s">
        <v>616</v>
      </c>
      <c r="M15" s="4" t="s">
        <v>671</v>
      </c>
      <c r="N15" s="4" t="s">
        <v>731</v>
      </c>
      <c r="O15" s="4" t="s">
        <v>764</v>
      </c>
      <c r="P15" s="4" t="s">
        <v>795</v>
      </c>
      <c r="Q15" s="4" t="s">
        <v>811</v>
      </c>
      <c r="R15" s="4" t="s">
        <v>831</v>
      </c>
      <c r="S15" s="4" t="s">
        <v>849</v>
      </c>
      <c r="T15" s="4" t="s">
        <v>877</v>
      </c>
      <c r="U15" s="4" t="s">
        <v>955</v>
      </c>
      <c r="V15" s="4" t="s">
        <v>996</v>
      </c>
      <c r="W15" s="4" t="s">
        <v>1031</v>
      </c>
      <c r="X15" s="4" t="s">
        <v>1086</v>
      </c>
      <c r="Y15" s="4" t="s">
        <v>1116</v>
      </c>
      <c r="Z15" s="4" t="s">
        <v>1135</v>
      </c>
      <c r="AA15" s="4" t="s">
        <v>1160</v>
      </c>
      <c r="AB15" s="4" t="s">
        <v>1203</v>
      </c>
      <c r="AC15" s="4" t="s">
        <v>1245</v>
      </c>
      <c r="AD15" s="4" t="s">
        <v>1285</v>
      </c>
      <c r="AE15" s="4" t="s">
        <v>1316</v>
      </c>
      <c r="AF15" s="4" t="s">
        <v>1336</v>
      </c>
      <c r="AG15" s="4" t="s">
        <v>1355</v>
      </c>
      <c r="AH15" s="4" t="s">
        <v>1381</v>
      </c>
      <c r="AI15" s="4" t="s">
        <v>1405</v>
      </c>
      <c r="AJ15" s="4" t="s">
        <v>1425</v>
      </c>
      <c r="AK15" s="4" t="s">
        <v>1450</v>
      </c>
      <c r="AL15" s="4" t="s">
        <v>1468</v>
      </c>
      <c r="AM15" s="4" t="s">
        <v>1489</v>
      </c>
      <c r="AN15" s="4" t="s">
        <v>1522</v>
      </c>
      <c r="AO15" s="4" t="s">
        <v>1583</v>
      </c>
      <c r="AP15" s="4" t="s">
        <v>1604</v>
      </c>
      <c r="AQ15" s="4" t="s">
        <v>1625</v>
      </c>
      <c r="AR15" s="4" t="s">
        <v>1671</v>
      </c>
      <c r="AS15" s="4" t="s">
        <v>1690</v>
      </c>
      <c r="AT15" s="4" t="s">
        <v>1717</v>
      </c>
      <c r="AU15" s="4" t="s">
        <v>1761</v>
      </c>
    </row>
    <row r="16" spans="1:47">
      <c r="A16" s="4" t="s">
        <v>37</v>
      </c>
      <c r="B16" s="4" t="s">
        <v>217</v>
      </c>
      <c r="C16" s="4" t="s">
        <v>258</v>
      </c>
      <c r="D16" s="4" t="s">
        <v>291</v>
      </c>
      <c r="E16" s="4" t="s">
        <v>327</v>
      </c>
      <c r="F16" s="4" t="s">
        <v>353</v>
      </c>
      <c r="G16" s="4" t="s">
        <v>388</v>
      </c>
      <c r="H16" s="4" t="s">
        <v>448</v>
      </c>
      <c r="I16" s="4" t="s">
        <v>493</v>
      </c>
      <c r="J16" s="4" t="s">
        <v>519</v>
      </c>
      <c r="K16" s="4" t="s">
        <v>554</v>
      </c>
      <c r="L16" s="4" t="s">
        <v>617</v>
      </c>
      <c r="M16" s="4" t="s">
        <v>672</v>
      </c>
      <c r="N16" s="4" t="s">
        <v>732</v>
      </c>
      <c r="O16" s="4" t="s">
        <v>765</v>
      </c>
      <c r="P16" s="4" t="s">
        <v>796</v>
      </c>
      <c r="Q16" s="4" t="s">
        <v>812</v>
      </c>
      <c r="R16" s="4" t="s">
        <v>832</v>
      </c>
      <c r="S16" s="4" t="s">
        <v>850</v>
      </c>
      <c r="T16" s="4" t="s">
        <v>878</v>
      </c>
      <c r="U16" s="4" t="s">
        <v>956</v>
      </c>
      <c r="V16" s="4" t="s">
        <v>997</v>
      </c>
      <c r="W16" s="4" t="s">
        <v>1032</v>
      </c>
      <c r="X16" s="4" t="s">
        <v>1087</v>
      </c>
      <c r="Y16" s="4" t="s">
        <v>1117</v>
      </c>
      <c r="Z16" s="4" t="s">
        <v>1136</v>
      </c>
      <c r="AA16" s="4" t="s">
        <v>1161</v>
      </c>
      <c r="AB16" s="4" t="s">
        <v>1204</v>
      </c>
      <c r="AC16" s="4" t="s">
        <v>1246</v>
      </c>
      <c r="AD16" s="4" t="s">
        <v>1286</v>
      </c>
      <c r="AE16" s="4" t="s">
        <v>1317</v>
      </c>
      <c r="AF16" s="4" t="s">
        <v>1337</v>
      </c>
      <c r="AG16" s="4" t="s">
        <v>1356</v>
      </c>
      <c r="AH16" s="4" t="s">
        <v>1382</v>
      </c>
      <c r="AI16" s="4" t="s">
        <v>1406</v>
      </c>
      <c r="AJ16" s="4" t="s">
        <v>1426</v>
      </c>
      <c r="AK16" s="4" t="s">
        <v>1451</v>
      </c>
      <c r="AL16" s="4" t="s">
        <v>1469</v>
      </c>
      <c r="AM16" s="4" t="s">
        <v>1490</v>
      </c>
      <c r="AN16" s="4" t="s">
        <v>1523</v>
      </c>
      <c r="AO16" s="4" t="s">
        <v>1584</v>
      </c>
      <c r="AP16" s="4" t="s">
        <v>1605</v>
      </c>
      <c r="AQ16" s="4" t="s">
        <v>1626</v>
      </c>
      <c r="AR16" s="4" t="s">
        <v>1672</v>
      </c>
      <c r="AS16" s="4" t="s">
        <v>1691</v>
      </c>
      <c r="AT16" s="4" t="s">
        <v>1718</v>
      </c>
      <c r="AU16" s="4" t="s">
        <v>1762</v>
      </c>
    </row>
    <row r="17" spans="1:47">
      <c r="A17" s="4" t="s">
        <v>38</v>
      </c>
      <c r="B17" s="4" t="s">
        <v>218</v>
      </c>
      <c r="C17" s="4" t="s">
        <v>259</v>
      </c>
      <c r="D17" s="4" t="s">
        <v>292</v>
      </c>
      <c r="E17" s="4" t="s">
        <v>328</v>
      </c>
      <c r="F17" s="4" t="s">
        <v>354</v>
      </c>
      <c r="G17" s="4" t="s">
        <v>389</v>
      </c>
      <c r="H17" s="4" t="s">
        <v>449</v>
      </c>
      <c r="I17" s="4" t="s">
        <v>494</v>
      </c>
      <c r="J17" s="4" t="s">
        <v>520</v>
      </c>
      <c r="K17" s="4" t="s">
        <v>555</v>
      </c>
      <c r="L17" s="4" t="s">
        <v>618</v>
      </c>
      <c r="M17" s="4" t="s">
        <v>673</v>
      </c>
      <c r="N17" s="4" t="s">
        <v>733</v>
      </c>
      <c r="O17" s="4" t="s">
        <v>766</v>
      </c>
      <c r="P17" s="4"/>
      <c r="Q17" s="4" t="s">
        <v>813</v>
      </c>
      <c r="R17" s="4" t="s">
        <v>833</v>
      </c>
      <c r="S17" s="4" t="s">
        <v>851</v>
      </c>
      <c r="T17" s="4" t="s">
        <v>879</v>
      </c>
      <c r="U17" s="4" t="s">
        <v>957</v>
      </c>
      <c r="V17" s="4" t="s">
        <v>998</v>
      </c>
      <c r="W17" s="4" t="s">
        <v>1033</v>
      </c>
      <c r="X17" s="4" t="s">
        <v>1088</v>
      </c>
      <c r="Y17" s="4" t="s">
        <v>1118</v>
      </c>
      <c r="Z17" s="4" t="s">
        <v>1137</v>
      </c>
      <c r="AA17" s="4" t="s">
        <v>1162</v>
      </c>
      <c r="AB17" s="4" t="s">
        <v>1205</v>
      </c>
      <c r="AC17" s="4" t="s">
        <v>1247</v>
      </c>
      <c r="AD17" s="4" t="s">
        <v>1287</v>
      </c>
      <c r="AE17" s="4" t="s">
        <v>1318</v>
      </c>
      <c r="AF17" s="4" t="s">
        <v>1338</v>
      </c>
      <c r="AG17" s="4" t="s">
        <v>1357</v>
      </c>
      <c r="AH17" s="4" t="s">
        <v>1383</v>
      </c>
      <c r="AI17" s="4" t="s">
        <v>1407</v>
      </c>
      <c r="AJ17" s="4" t="s">
        <v>1427</v>
      </c>
      <c r="AK17" s="4" t="s">
        <v>1452</v>
      </c>
      <c r="AL17" s="4" t="s">
        <v>1470</v>
      </c>
      <c r="AM17" s="4" t="s">
        <v>1491</v>
      </c>
      <c r="AN17" s="4" t="s">
        <v>1524</v>
      </c>
      <c r="AO17" s="4" t="s">
        <v>1585</v>
      </c>
      <c r="AP17" s="4" t="s">
        <v>1606</v>
      </c>
      <c r="AQ17" s="4" t="s">
        <v>1627</v>
      </c>
      <c r="AR17" s="4" t="s">
        <v>1673</v>
      </c>
      <c r="AS17" s="4" t="s">
        <v>1692</v>
      </c>
      <c r="AT17" s="4" t="s">
        <v>1719</v>
      </c>
      <c r="AU17" s="4" t="s">
        <v>1763</v>
      </c>
    </row>
    <row r="18" spans="1:47">
      <c r="A18" s="4" t="s">
        <v>39</v>
      </c>
      <c r="B18" s="4" t="s">
        <v>219</v>
      </c>
      <c r="C18" s="4" t="s">
        <v>260</v>
      </c>
      <c r="D18" s="4" t="s">
        <v>293</v>
      </c>
      <c r="E18" s="4" t="s">
        <v>329</v>
      </c>
      <c r="F18" s="4" t="s">
        <v>355</v>
      </c>
      <c r="G18" s="4" t="s">
        <v>390</v>
      </c>
      <c r="H18" s="4" t="s">
        <v>450</v>
      </c>
      <c r="I18" s="4" t="s">
        <v>495</v>
      </c>
      <c r="J18" s="4" t="s">
        <v>521</v>
      </c>
      <c r="K18" s="4" t="s">
        <v>556</v>
      </c>
      <c r="L18" s="4" t="s">
        <v>619</v>
      </c>
      <c r="M18" s="4" t="s">
        <v>674</v>
      </c>
      <c r="N18" s="4" t="s">
        <v>734</v>
      </c>
      <c r="O18" s="4" t="s">
        <v>767</v>
      </c>
      <c r="P18" s="4"/>
      <c r="Q18" s="4" t="s">
        <v>814</v>
      </c>
      <c r="R18" s="4" t="s">
        <v>834</v>
      </c>
      <c r="S18" s="4" t="s">
        <v>852</v>
      </c>
      <c r="T18" s="4" t="s">
        <v>880</v>
      </c>
      <c r="U18" s="4" t="s">
        <v>958</v>
      </c>
      <c r="V18" s="4" t="s">
        <v>999</v>
      </c>
      <c r="W18" s="4" t="s">
        <v>1034</v>
      </c>
      <c r="X18" s="4" t="s">
        <v>1089</v>
      </c>
      <c r="Y18" s="4" t="s">
        <v>1119</v>
      </c>
      <c r="Z18" s="4" t="s">
        <v>1138</v>
      </c>
      <c r="AA18" s="4" t="s">
        <v>1163</v>
      </c>
      <c r="AB18" s="4" t="s">
        <v>1206</v>
      </c>
      <c r="AC18" s="4" t="s">
        <v>1248</v>
      </c>
      <c r="AD18" s="4" t="s">
        <v>1288</v>
      </c>
      <c r="AE18" s="4" t="s">
        <v>1319</v>
      </c>
      <c r="AF18" s="4" t="s">
        <v>1339</v>
      </c>
      <c r="AG18" s="4" t="s">
        <v>1358</v>
      </c>
      <c r="AH18" s="4" t="s">
        <v>1384</v>
      </c>
      <c r="AI18" s="4" t="s">
        <v>1408</v>
      </c>
      <c r="AJ18" s="4" t="s">
        <v>1428</v>
      </c>
      <c r="AK18" s="4" t="s">
        <v>1453</v>
      </c>
      <c r="AL18" s="4" t="s">
        <v>1471</v>
      </c>
      <c r="AM18" s="4" t="s">
        <v>1492</v>
      </c>
      <c r="AN18" s="4" t="s">
        <v>1525</v>
      </c>
      <c r="AO18" s="4" t="s">
        <v>1586</v>
      </c>
      <c r="AP18" s="4" t="s">
        <v>1607</v>
      </c>
      <c r="AQ18" s="4" t="s">
        <v>1628</v>
      </c>
      <c r="AR18" s="4" t="s">
        <v>1674</v>
      </c>
      <c r="AS18" s="4" t="s">
        <v>1693</v>
      </c>
      <c r="AT18" s="4" t="s">
        <v>1720</v>
      </c>
      <c r="AU18" s="4" t="s">
        <v>1764</v>
      </c>
    </row>
    <row r="19" spans="1:47">
      <c r="A19" s="4" t="s">
        <v>40</v>
      </c>
      <c r="B19" s="4" t="s">
        <v>220</v>
      </c>
      <c r="C19" s="4" t="s">
        <v>261</v>
      </c>
      <c r="D19" s="4" t="s">
        <v>294</v>
      </c>
      <c r="E19" s="4" t="s">
        <v>330</v>
      </c>
      <c r="F19" s="4" t="s">
        <v>356</v>
      </c>
      <c r="G19" s="4" t="s">
        <v>391</v>
      </c>
      <c r="H19" s="4" t="s">
        <v>451</v>
      </c>
      <c r="I19" s="4" t="s">
        <v>496</v>
      </c>
      <c r="J19" s="4" t="s">
        <v>522</v>
      </c>
      <c r="K19" s="4" t="s">
        <v>557</v>
      </c>
      <c r="L19" s="4" t="s">
        <v>620</v>
      </c>
      <c r="M19" s="4" t="s">
        <v>675</v>
      </c>
      <c r="N19" s="4" t="s">
        <v>735</v>
      </c>
      <c r="O19" s="4" t="s">
        <v>768</v>
      </c>
      <c r="P19" s="4"/>
      <c r="Q19" s="4" t="s">
        <v>815</v>
      </c>
      <c r="R19" s="4"/>
      <c r="S19" s="4" t="s">
        <v>853</v>
      </c>
      <c r="T19" s="4" t="s">
        <v>881</v>
      </c>
      <c r="U19" s="4" t="s">
        <v>959</v>
      </c>
      <c r="V19" s="4" t="s">
        <v>1000</v>
      </c>
      <c r="W19" s="4" t="s">
        <v>1035</v>
      </c>
      <c r="X19" s="4" t="s">
        <v>1090</v>
      </c>
      <c r="Y19" s="4" t="s">
        <v>1120</v>
      </c>
      <c r="Z19" s="4" t="s">
        <v>1139</v>
      </c>
      <c r="AA19" s="4" t="s">
        <v>1164</v>
      </c>
      <c r="AB19" s="4" t="s">
        <v>1207</v>
      </c>
      <c r="AC19" s="4" t="s">
        <v>1249</v>
      </c>
      <c r="AD19" s="4" t="s">
        <v>1289</v>
      </c>
      <c r="AE19" s="4" t="s">
        <v>1320</v>
      </c>
      <c r="AF19" s="4" t="s">
        <v>1340</v>
      </c>
      <c r="AG19" s="4" t="s">
        <v>1359</v>
      </c>
      <c r="AH19" s="4" t="s">
        <v>1385</v>
      </c>
      <c r="AI19" s="4" t="s">
        <v>1409</v>
      </c>
      <c r="AJ19" s="4" t="s">
        <v>1429</v>
      </c>
      <c r="AK19" s="4"/>
      <c r="AL19" s="4" t="s">
        <v>1472</v>
      </c>
      <c r="AM19" s="4" t="s">
        <v>1493</v>
      </c>
      <c r="AN19" s="4" t="s">
        <v>1526</v>
      </c>
      <c r="AO19" s="4" t="s">
        <v>1587</v>
      </c>
      <c r="AP19" s="4" t="s">
        <v>1608</v>
      </c>
      <c r="AQ19" s="4" t="s">
        <v>1629</v>
      </c>
      <c r="AR19" s="4" t="s">
        <v>1675</v>
      </c>
      <c r="AS19" s="4" t="s">
        <v>1694</v>
      </c>
      <c r="AT19" s="4" t="s">
        <v>1721</v>
      </c>
      <c r="AU19" s="4" t="s">
        <v>1765</v>
      </c>
    </row>
    <row r="20" spans="1:47">
      <c r="A20" s="4" t="s">
        <v>41</v>
      </c>
      <c r="B20" s="4" t="s">
        <v>221</v>
      </c>
      <c r="C20" s="4" t="s">
        <v>262</v>
      </c>
      <c r="D20" s="4" t="s">
        <v>295</v>
      </c>
      <c r="E20" s="4" t="s">
        <v>331</v>
      </c>
      <c r="F20" s="4" t="s">
        <v>357</v>
      </c>
      <c r="G20" s="4" t="s">
        <v>392</v>
      </c>
      <c r="H20" s="4" t="s">
        <v>452</v>
      </c>
      <c r="I20" s="4" t="s">
        <v>497</v>
      </c>
      <c r="J20" s="4" t="s">
        <v>523</v>
      </c>
      <c r="K20" s="4" t="s">
        <v>558</v>
      </c>
      <c r="L20" s="4" t="s">
        <v>621</v>
      </c>
      <c r="M20" s="4" t="s">
        <v>676</v>
      </c>
      <c r="N20" s="4" t="s">
        <v>736</v>
      </c>
      <c r="O20" s="4" t="s">
        <v>769</v>
      </c>
      <c r="P20" s="4"/>
      <c r="Q20" s="4" t="s">
        <v>816</v>
      </c>
      <c r="R20" s="4"/>
      <c r="S20" s="4" t="s">
        <v>854</v>
      </c>
      <c r="T20" s="4" t="s">
        <v>882</v>
      </c>
      <c r="U20" s="4" t="s">
        <v>960</v>
      </c>
      <c r="V20" s="4" t="s">
        <v>1001</v>
      </c>
      <c r="W20" s="4" t="s">
        <v>1036</v>
      </c>
      <c r="X20" s="4" t="s">
        <v>1091</v>
      </c>
      <c r="Y20" s="4" t="s">
        <v>1121</v>
      </c>
      <c r="Z20" s="4" t="s">
        <v>1140</v>
      </c>
      <c r="AA20" s="4" t="s">
        <v>1165</v>
      </c>
      <c r="AB20" s="4" t="s">
        <v>1208</v>
      </c>
      <c r="AC20" s="4" t="s">
        <v>1250</v>
      </c>
      <c r="AD20" s="4" t="s">
        <v>1290</v>
      </c>
      <c r="AE20" s="4" t="s">
        <v>1321</v>
      </c>
      <c r="AF20" s="4" t="s">
        <v>1341</v>
      </c>
      <c r="AG20" s="4" t="s">
        <v>1360</v>
      </c>
      <c r="AH20" s="4" t="s">
        <v>1386</v>
      </c>
      <c r="AI20" s="4" t="s">
        <v>1410</v>
      </c>
      <c r="AJ20" s="4" t="s">
        <v>1430</v>
      </c>
      <c r="AK20" s="4"/>
      <c r="AL20" s="4" t="s">
        <v>1473</v>
      </c>
      <c r="AM20" s="4" t="s">
        <v>1494</v>
      </c>
      <c r="AN20" s="4" t="s">
        <v>1527</v>
      </c>
      <c r="AO20" s="4" t="s">
        <v>1588</v>
      </c>
      <c r="AP20" s="4" t="s">
        <v>1609</v>
      </c>
      <c r="AQ20" s="4" t="s">
        <v>1630</v>
      </c>
      <c r="AR20" s="4"/>
      <c r="AS20" s="4" t="s">
        <v>1695</v>
      </c>
      <c r="AT20" s="4" t="s">
        <v>1722</v>
      </c>
      <c r="AU20" s="4" t="s">
        <v>1766</v>
      </c>
    </row>
    <row r="21" spans="1:47">
      <c r="A21" s="4" t="s">
        <v>42</v>
      </c>
      <c r="B21" s="4" t="s">
        <v>222</v>
      </c>
      <c r="C21" s="4" t="s">
        <v>263</v>
      </c>
      <c r="D21" s="4" t="s">
        <v>296</v>
      </c>
      <c r="E21" s="4" t="s">
        <v>332</v>
      </c>
      <c r="F21" s="4" t="s">
        <v>358</v>
      </c>
      <c r="G21" s="4" t="s">
        <v>393</v>
      </c>
      <c r="H21" s="4" t="s">
        <v>453</v>
      </c>
      <c r="I21" s="4" t="s">
        <v>498</v>
      </c>
      <c r="J21" s="4" t="s">
        <v>524</v>
      </c>
      <c r="K21" s="4" t="s">
        <v>559</v>
      </c>
      <c r="L21" s="4" t="s">
        <v>622</v>
      </c>
      <c r="M21" s="4" t="s">
        <v>677</v>
      </c>
      <c r="N21" s="4" t="s">
        <v>737</v>
      </c>
      <c r="O21" s="4" t="s">
        <v>770</v>
      </c>
      <c r="P21" s="4"/>
      <c r="Q21" s="4"/>
      <c r="R21" s="4"/>
      <c r="S21" s="4" t="s">
        <v>855</v>
      </c>
      <c r="T21" s="4" t="s">
        <v>883</v>
      </c>
      <c r="U21" s="4" t="s">
        <v>961</v>
      </c>
      <c r="V21" s="4" t="s">
        <v>1002</v>
      </c>
      <c r="W21" s="4" t="s">
        <v>1037</v>
      </c>
      <c r="X21" s="4" t="s">
        <v>1092</v>
      </c>
      <c r="Y21" s="4"/>
      <c r="Z21" s="4" t="s">
        <v>1141</v>
      </c>
      <c r="AA21" s="4" t="s">
        <v>1166</v>
      </c>
      <c r="AB21" s="4" t="s">
        <v>1209</v>
      </c>
      <c r="AC21" s="4" t="s">
        <v>1251</v>
      </c>
      <c r="AD21" s="4" t="s">
        <v>1291</v>
      </c>
      <c r="AE21" s="4"/>
      <c r="AF21" s="4"/>
      <c r="AG21" s="4" t="s">
        <v>1361</v>
      </c>
      <c r="AH21" s="4" t="s">
        <v>1387</v>
      </c>
      <c r="AI21" s="4"/>
      <c r="AJ21" s="4" t="s">
        <v>1431</v>
      </c>
      <c r="AK21" s="4"/>
      <c r="AL21" s="4" t="s">
        <v>1474</v>
      </c>
      <c r="AM21" s="4" t="s">
        <v>1495</v>
      </c>
      <c r="AN21" s="4" t="s">
        <v>1528</v>
      </c>
      <c r="AO21" s="4" t="s">
        <v>1589</v>
      </c>
      <c r="AP21" s="4" t="s">
        <v>1610</v>
      </c>
      <c r="AQ21" s="4" t="s">
        <v>1631</v>
      </c>
      <c r="AR21" s="4"/>
      <c r="AS21" s="4" t="s">
        <v>1696</v>
      </c>
      <c r="AT21" s="4" t="s">
        <v>1723</v>
      </c>
      <c r="AU21" s="4" t="s">
        <v>1767</v>
      </c>
    </row>
    <row r="22" spans="1:47">
      <c r="A22" s="4" t="s">
        <v>43</v>
      </c>
      <c r="B22" s="4" t="s">
        <v>223</v>
      </c>
      <c r="C22" s="4" t="s">
        <v>264</v>
      </c>
      <c r="D22" s="4" t="s">
        <v>297</v>
      </c>
      <c r="E22" s="4" t="s">
        <v>333</v>
      </c>
      <c r="F22" s="4" t="s">
        <v>359</v>
      </c>
      <c r="G22" s="4" t="s">
        <v>394</v>
      </c>
      <c r="H22" s="4" t="s">
        <v>454</v>
      </c>
      <c r="I22" s="4" t="s">
        <v>499</v>
      </c>
      <c r="J22" s="4" t="s">
        <v>525</v>
      </c>
      <c r="K22" s="4" t="s">
        <v>560</v>
      </c>
      <c r="L22" s="4" t="s">
        <v>623</v>
      </c>
      <c r="M22" s="4" t="s">
        <v>678</v>
      </c>
      <c r="N22" s="4" t="s">
        <v>738</v>
      </c>
      <c r="O22" s="4" t="s">
        <v>771</v>
      </c>
      <c r="P22" s="4"/>
      <c r="Q22" s="4"/>
      <c r="R22" s="4"/>
      <c r="S22" s="4" t="s">
        <v>856</v>
      </c>
      <c r="T22" s="4" t="s">
        <v>884</v>
      </c>
      <c r="U22" s="4" t="s">
        <v>962</v>
      </c>
      <c r="V22" s="4" t="s">
        <v>1003</v>
      </c>
      <c r="W22" s="4" t="s">
        <v>1038</v>
      </c>
      <c r="X22" s="4" t="s">
        <v>1093</v>
      </c>
      <c r="Y22" s="4"/>
      <c r="Z22" s="4" t="s">
        <v>1142</v>
      </c>
      <c r="AA22" s="4" t="s">
        <v>1167</v>
      </c>
      <c r="AB22" s="4" t="s">
        <v>1210</v>
      </c>
      <c r="AC22" s="4" t="s">
        <v>1252</v>
      </c>
      <c r="AD22" s="4" t="s">
        <v>1292</v>
      </c>
      <c r="AE22" s="4"/>
      <c r="AF22" s="4"/>
      <c r="AG22" s="4" t="s">
        <v>1362</v>
      </c>
      <c r="AH22" s="4" t="s">
        <v>1388</v>
      </c>
      <c r="AI22" s="4"/>
      <c r="AJ22" s="4" t="s">
        <v>1432</v>
      </c>
      <c r="AK22" s="4"/>
      <c r="AL22" s="4"/>
      <c r="AM22" s="4" t="s">
        <v>1496</v>
      </c>
      <c r="AN22" s="4" t="s">
        <v>1529</v>
      </c>
      <c r="AO22" s="4"/>
      <c r="AP22" s="4" t="s">
        <v>1611</v>
      </c>
      <c r="AQ22" s="4" t="s">
        <v>1632</v>
      </c>
      <c r="AR22" s="4"/>
      <c r="AS22" s="4" t="s">
        <v>1697</v>
      </c>
      <c r="AT22" s="4" t="s">
        <v>1724</v>
      </c>
      <c r="AU22" s="4" t="s">
        <v>1768</v>
      </c>
    </row>
    <row r="23" spans="1:47">
      <c r="A23" s="4" t="s">
        <v>44</v>
      </c>
      <c r="B23" s="4" t="s">
        <v>224</v>
      </c>
      <c r="C23" s="4" t="s">
        <v>265</v>
      </c>
      <c r="D23" s="4" t="s">
        <v>298</v>
      </c>
      <c r="E23" s="4" t="s">
        <v>334</v>
      </c>
      <c r="F23" s="4" t="s">
        <v>360</v>
      </c>
      <c r="G23" s="4" t="s">
        <v>395</v>
      </c>
      <c r="H23" s="4" t="s">
        <v>455</v>
      </c>
      <c r="I23" s="4" t="s">
        <v>500</v>
      </c>
      <c r="J23" s="4" t="s">
        <v>526</v>
      </c>
      <c r="K23" s="4" t="s">
        <v>561</v>
      </c>
      <c r="L23" s="4" t="s">
        <v>624</v>
      </c>
      <c r="M23" s="4" t="s">
        <v>679</v>
      </c>
      <c r="N23" s="4" t="s">
        <v>739</v>
      </c>
      <c r="O23" s="4" t="s">
        <v>772</v>
      </c>
      <c r="P23" s="4"/>
      <c r="Q23" s="4"/>
      <c r="R23" s="4"/>
      <c r="S23" s="4" t="s">
        <v>857</v>
      </c>
      <c r="T23" s="4" t="s">
        <v>885</v>
      </c>
      <c r="U23" s="4" t="s">
        <v>963</v>
      </c>
      <c r="V23" s="4" t="s">
        <v>1004</v>
      </c>
      <c r="W23" s="4" t="s">
        <v>1039</v>
      </c>
      <c r="X23" s="4" t="s">
        <v>1094</v>
      </c>
      <c r="Y23" s="4"/>
      <c r="Z23" s="4" t="s">
        <v>1143</v>
      </c>
      <c r="AA23" s="4" t="s">
        <v>1168</v>
      </c>
      <c r="AB23" s="4" t="s">
        <v>1211</v>
      </c>
      <c r="AC23" s="4" t="s">
        <v>1253</v>
      </c>
      <c r="AD23" s="4" t="s">
        <v>1293</v>
      </c>
      <c r="AE23" s="4"/>
      <c r="AF23" s="4"/>
      <c r="AG23" s="4" t="s">
        <v>1363</v>
      </c>
      <c r="AH23" s="4" t="s">
        <v>1389</v>
      </c>
      <c r="AI23" s="4"/>
      <c r="AJ23" s="4" t="s">
        <v>1433</v>
      </c>
      <c r="AK23" s="4"/>
      <c r="AL23" s="4"/>
      <c r="AM23" s="4" t="s">
        <v>1497</v>
      </c>
      <c r="AN23" s="4" t="s">
        <v>1530</v>
      </c>
      <c r="AO23" s="4"/>
      <c r="AP23" s="4"/>
      <c r="AQ23" s="4" t="s">
        <v>1633</v>
      </c>
      <c r="AR23" s="4"/>
      <c r="AS23" s="4" t="s">
        <v>1698</v>
      </c>
      <c r="AT23" s="4" t="s">
        <v>1725</v>
      </c>
      <c r="AU23" s="4" t="s">
        <v>1769</v>
      </c>
    </row>
    <row r="24" spans="1:47">
      <c r="A24" s="4" t="s">
        <v>45</v>
      </c>
      <c r="B24" s="4" t="s">
        <v>225</v>
      </c>
      <c r="C24" s="4" t="s">
        <v>266</v>
      </c>
      <c r="D24" s="4" t="s">
        <v>299</v>
      </c>
      <c r="E24" s="4" t="s">
        <v>335</v>
      </c>
      <c r="F24" s="4" t="s">
        <v>361</v>
      </c>
      <c r="G24" s="4" t="s">
        <v>396</v>
      </c>
      <c r="H24" s="4" t="s">
        <v>456</v>
      </c>
      <c r="I24" s="4" t="s">
        <v>501</v>
      </c>
      <c r="J24" s="4" t="s">
        <v>527</v>
      </c>
      <c r="K24" s="4" t="s">
        <v>562</v>
      </c>
      <c r="L24" s="4" t="s">
        <v>625</v>
      </c>
      <c r="M24" s="4" t="s">
        <v>680</v>
      </c>
      <c r="N24" s="4" t="s">
        <v>740</v>
      </c>
      <c r="O24" s="4" t="s">
        <v>773</v>
      </c>
      <c r="P24" s="4"/>
      <c r="Q24" s="4"/>
      <c r="R24" s="4"/>
      <c r="S24" s="4" t="s">
        <v>858</v>
      </c>
      <c r="T24" s="4" t="s">
        <v>886</v>
      </c>
      <c r="U24" s="4" t="s">
        <v>964</v>
      </c>
      <c r="V24" s="4" t="s">
        <v>1005</v>
      </c>
      <c r="W24" s="4" t="s">
        <v>1040</v>
      </c>
      <c r="X24" s="4" t="s">
        <v>1095</v>
      </c>
      <c r="Y24" s="4"/>
      <c r="Z24" s="4" t="s">
        <v>1144</v>
      </c>
      <c r="AA24" s="4" t="s">
        <v>1169</v>
      </c>
      <c r="AB24" s="4" t="s">
        <v>1212</v>
      </c>
      <c r="AC24" s="4" t="s">
        <v>1254</v>
      </c>
      <c r="AD24" s="4" t="s">
        <v>1294</v>
      </c>
      <c r="AE24" s="4"/>
      <c r="AF24" s="4"/>
      <c r="AG24" s="4" t="s">
        <v>1364</v>
      </c>
      <c r="AH24" s="4" t="s">
        <v>1390</v>
      </c>
      <c r="AI24" s="4"/>
      <c r="AJ24" s="4" t="s">
        <v>1434</v>
      </c>
      <c r="AK24" s="4"/>
      <c r="AL24" s="4"/>
      <c r="AM24" s="4" t="s">
        <v>1498</v>
      </c>
      <c r="AN24" s="4" t="s">
        <v>1531</v>
      </c>
      <c r="AO24" s="4"/>
      <c r="AP24" s="4"/>
      <c r="AQ24" s="4" t="s">
        <v>1634</v>
      </c>
      <c r="AR24" s="4"/>
      <c r="AS24" s="4" t="s">
        <v>1699</v>
      </c>
      <c r="AT24" s="4" t="s">
        <v>1726</v>
      </c>
      <c r="AU24" s="4" t="s">
        <v>1770</v>
      </c>
    </row>
    <row r="25" spans="1:47">
      <c r="A25" s="4" t="s">
        <v>46</v>
      </c>
      <c r="B25" s="4" t="s">
        <v>226</v>
      </c>
      <c r="C25" s="4" t="s">
        <v>267</v>
      </c>
      <c r="D25" s="4" t="s">
        <v>300</v>
      </c>
      <c r="E25" s="4" t="s">
        <v>336</v>
      </c>
      <c r="F25" s="4" t="s">
        <v>362</v>
      </c>
      <c r="G25" s="4" t="s">
        <v>397</v>
      </c>
      <c r="H25" s="4" t="s">
        <v>457</v>
      </c>
      <c r="I25" s="4" t="s">
        <v>502</v>
      </c>
      <c r="J25" s="4" t="s">
        <v>528</v>
      </c>
      <c r="K25" s="4" t="s">
        <v>563</v>
      </c>
      <c r="L25" s="4" t="s">
        <v>626</v>
      </c>
      <c r="M25" s="4" t="s">
        <v>681</v>
      </c>
      <c r="N25" s="4" t="s">
        <v>741</v>
      </c>
      <c r="O25" s="4" t="s">
        <v>774</v>
      </c>
      <c r="P25" s="4"/>
      <c r="Q25" s="4"/>
      <c r="R25" s="4"/>
      <c r="S25" s="4" t="s">
        <v>859</v>
      </c>
      <c r="T25" s="4" t="s">
        <v>887</v>
      </c>
      <c r="U25" s="4" t="s">
        <v>965</v>
      </c>
      <c r="V25" s="4" t="s">
        <v>1006</v>
      </c>
      <c r="W25" s="4" t="s">
        <v>1041</v>
      </c>
      <c r="X25" s="4" t="s">
        <v>1096</v>
      </c>
      <c r="Y25" s="4"/>
      <c r="Z25" s="4" t="s">
        <v>1145</v>
      </c>
      <c r="AA25" s="4" t="s">
        <v>1170</v>
      </c>
      <c r="AB25" s="4" t="s">
        <v>1213</v>
      </c>
      <c r="AC25" s="4" t="s">
        <v>1255</v>
      </c>
      <c r="AD25" s="4" t="s">
        <v>1295</v>
      </c>
      <c r="AE25" s="4"/>
      <c r="AF25" s="4"/>
      <c r="AG25" s="4" t="s">
        <v>1365</v>
      </c>
      <c r="AH25" s="4"/>
      <c r="AI25" s="4"/>
      <c r="AJ25" s="4" t="s">
        <v>1435</v>
      </c>
      <c r="AK25" s="4"/>
      <c r="AL25" s="4"/>
      <c r="AM25" s="4" t="s">
        <v>1499</v>
      </c>
      <c r="AN25" s="4" t="s">
        <v>1532</v>
      </c>
      <c r="AO25" s="4"/>
      <c r="AP25" s="4"/>
      <c r="AQ25" s="4" t="s">
        <v>1635</v>
      </c>
      <c r="AR25" s="4"/>
      <c r="AS25" s="4" t="s">
        <v>1700</v>
      </c>
      <c r="AT25" s="4" t="s">
        <v>1727</v>
      </c>
      <c r="AU25" s="4" t="s">
        <v>1771</v>
      </c>
    </row>
    <row r="26" spans="1:47">
      <c r="A26" s="4" t="s">
        <v>47</v>
      </c>
      <c r="B26" s="4" t="s">
        <v>227</v>
      </c>
      <c r="C26" s="4" t="s">
        <v>268</v>
      </c>
      <c r="D26" s="4" t="s">
        <v>301</v>
      </c>
      <c r="E26" s="4" t="s">
        <v>337</v>
      </c>
      <c r="F26" s="4" t="s">
        <v>363</v>
      </c>
      <c r="G26" s="4" t="s">
        <v>398</v>
      </c>
      <c r="H26" s="4" t="s">
        <v>458</v>
      </c>
      <c r="I26" s="4" t="s">
        <v>503</v>
      </c>
      <c r="J26" s="4" t="s">
        <v>529</v>
      </c>
      <c r="K26" s="4" t="s">
        <v>564</v>
      </c>
      <c r="L26" s="4" t="s">
        <v>627</v>
      </c>
      <c r="M26" s="4" t="s">
        <v>682</v>
      </c>
      <c r="N26" s="4" t="s">
        <v>742</v>
      </c>
      <c r="O26" s="4" t="s">
        <v>775</v>
      </c>
      <c r="P26" s="4"/>
      <c r="Q26" s="4"/>
      <c r="R26" s="4"/>
      <c r="S26" s="4" t="s">
        <v>860</v>
      </c>
      <c r="T26" s="4" t="s">
        <v>888</v>
      </c>
      <c r="U26" s="4" t="s">
        <v>966</v>
      </c>
      <c r="V26" s="4" t="s">
        <v>1007</v>
      </c>
      <c r="W26" s="4" t="s">
        <v>1042</v>
      </c>
      <c r="X26" s="4" t="s">
        <v>1097</v>
      </c>
      <c r="Y26" s="4"/>
      <c r="Z26" s="4" t="s">
        <v>1146</v>
      </c>
      <c r="AA26" s="4" t="s">
        <v>1171</v>
      </c>
      <c r="AB26" s="4" t="s">
        <v>1214</v>
      </c>
      <c r="AC26" s="4" t="s">
        <v>1256</v>
      </c>
      <c r="AD26" s="4" t="s">
        <v>1296</v>
      </c>
      <c r="AE26" s="4"/>
      <c r="AF26" s="4"/>
      <c r="AG26" s="4" t="s">
        <v>1366</v>
      </c>
      <c r="AH26" s="4"/>
      <c r="AI26" s="4"/>
      <c r="AJ26" s="4"/>
      <c r="AK26" s="4"/>
      <c r="AL26" s="4"/>
      <c r="AM26" s="4" t="s">
        <v>1500</v>
      </c>
      <c r="AN26" s="4" t="s">
        <v>1533</v>
      </c>
      <c r="AO26" s="4"/>
      <c r="AP26" s="4"/>
      <c r="AQ26" s="4" t="s">
        <v>1636</v>
      </c>
      <c r="AR26" s="4"/>
      <c r="AS26" s="4" t="s">
        <v>1701</v>
      </c>
      <c r="AT26" s="4" t="s">
        <v>1728</v>
      </c>
      <c r="AU26" s="4" t="s">
        <v>1772</v>
      </c>
    </row>
    <row r="27" spans="1:47">
      <c r="A27" s="4" t="s">
        <v>48</v>
      </c>
      <c r="B27" s="4" t="s">
        <v>228</v>
      </c>
      <c r="C27" s="4" t="s">
        <v>269</v>
      </c>
      <c r="D27" s="4" t="s">
        <v>302</v>
      </c>
      <c r="E27" s="4"/>
      <c r="F27" s="4" t="s">
        <v>364</v>
      </c>
      <c r="G27" s="4" t="s">
        <v>399</v>
      </c>
      <c r="H27" s="4" t="s">
        <v>459</v>
      </c>
      <c r="I27" s="4"/>
      <c r="J27" s="4" t="s">
        <v>530</v>
      </c>
      <c r="K27" s="4" t="s">
        <v>565</v>
      </c>
      <c r="L27" s="4" t="s">
        <v>628</v>
      </c>
      <c r="M27" s="4" t="s">
        <v>683</v>
      </c>
      <c r="N27" s="4" t="s">
        <v>743</v>
      </c>
      <c r="O27" s="4" t="s">
        <v>776</v>
      </c>
      <c r="P27" s="4"/>
      <c r="Q27" s="4"/>
      <c r="R27" s="4"/>
      <c r="S27" s="4" t="s">
        <v>861</v>
      </c>
      <c r="T27" s="4" t="s">
        <v>889</v>
      </c>
      <c r="U27" s="4" t="s">
        <v>967</v>
      </c>
      <c r="V27" s="4" t="s">
        <v>1008</v>
      </c>
      <c r="W27" s="4" t="s">
        <v>1043</v>
      </c>
      <c r="X27" s="4" t="s">
        <v>1098</v>
      </c>
      <c r="Y27" s="4"/>
      <c r="Z27" s="4" t="s">
        <v>1147</v>
      </c>
      <c r="AA27" s="4" t="s">
        <v>1172</v>
      </c>
      <c r="AB27" s="4" t="s">
        <v>1215</v>
      </c>
      <c r="AC27" s="4" t="s">
        <v>1257</v>
      </c>
      <c r="AD27" s="4" t="s">
        <v>1297</v>
      </c>
      <c r="AE27" s="4"/>
      <c r="AF27" s="4"/>
      <c r="AG27" s="4" t="s">
        <v>1367</v>
      </c>
      <c r="AH27" s="4"/>
      <c r="AI27" s="4"/>
      <c r="AJ27" s="4"/>
      <c r="AK27" s="4"/>
      <c r="AL27" s="4"/>
      <c r="AM27" s="4" t="s">
        <v>1501</v>
      </c>
      <c r="AN27" s="4" t="s">
        <v>1534</v>
      </c>
      <c r="AO27" s="4"/>
      <c r="AP27" s="4"/>
      <c r="AQ27" s="4" t="s">
        <v>1637</v>
      </c>
      <c r="AR27" s="4"/>
      <c r="AS27" s="4" t="s">
        <v>1702</v>
      </c>
      <c r="AT27" s="4" t="s">
        <v>1729</v>
      </c>
      <c r="AU27" s="4" t="s">
        <v>1773</v>
      </c>
    </row>
    <row r="28" spans="1:47">
      <c r="A28" s="4" t="s">
        <v>49</v>
      </c>
      <c r="B28" s="4" t="s">
        <v>229</v>
      </c>
      <c r="C28" s="4" t="s">
        <v>270</v>
      </c>
      <c r="D28" s="4" t="s">
        <v>303</v>
      </c>
      <c r="E28" s="4"/>
      <c r="F28" s="4" t="s">
        <v>365</v>
      </c>
      <c r="G28" s="4" t="s">
        <v>400</v>
      </c>
      <c r="H28" s="4" t="s">
        <v>460</v>
      </c>
      <c r="I28" s="4"/>
      <c r="J28" s="4" t="s">
        <v>531</v>
      </c>
      <c r="K28" s="4" t="s">
        <v>566</v>
      </c>
      <c r="L28" s="4" t="s">
        <v>629</v>
      </c>
      <c r="M28" s="4" t="s">
        <v>684</v>
      </c>
      <c r="N28" s="4" t="s">
        <v>744</v>
      </c>
      <c r="O28" s="4" t="s">
        <v>777</v>
      </c>
      <c r="P28" s="4"/>
      <c r="Q28" s="4"/>
      <c r="R28" s="4"/>
      <c r="S28" s="4" t="s">
        <v>862</v>
      </c>
      <c r="T28" s="4" t="s">
        <v>890</v>
      </c>
      <c r="U28" s="4" t="s">
        <v>968</v>
      </c>
      <c r="V28" s="4" t="s">
        <v>1009</v>
      </c>
      <c r="W28" s="4" t="s">
        <v>1044</v>
      </c>
      <c r="X28" s="4" t="s">
        <v>1099</v>
      </c>
      <c r="Y28" s="4"/>
      <c r="Z28" s="4"/>
      <c r="AA28" s="4" t="s">
        <v>1173</v>
      </c>
      <c r="AB28" s="4" t="s">
        <v>1216</v>
      </c>
      <c r="AC28" s="4" t="s">
        <v>1258</v>
      </c>
      <c r="AD28" s="4" t="s">
        <v>1298</v>
      </c>
      <c r="AE28" s="4"/>
      <c r="AF28" s="4"/>
      <c r="AG28" s="4" t="s">
        <v>1368</v>
      </c>
      <c r="AH28" s="4"/>
      <c r="AI28" s="4"/>
      <c r="AJ28" s="4"/>
      <c r="AK28" s="4"/>
      <c r="AL28" s="4"/>
      <c r="AM28" s="4" t="s">
        <v>1502</v>
      </c>
      <c r="AN28" s="4" t="s">
        <v>1535</v>
      </c>
      <c r="AO28" s="4"/>
      <c r="AP28" s="4"/>
      <c r="AQ28" s="4" t="s">
        <v>1638</v>
      </c>
      <c r="AR28" s="4"/>
      <c r="AS28" s="4"/>
      <c r="AT28" s="4" t="s">
        <v>1730</v>
      </c>
      <c r="AU28" s="4" t="s">
        <v>1774</v>
      </c>
    </row>
    <row r="29" spans="1:47">
      <c r="A29" s="4" t="s">
        <v>50</v>
      </c>
      <c r="B29" s="4" t="s">
        <v>230</v>
      </c>
      <c r="C29" s="4" t="s">
        <v>271</v>
      </c>
      <c r="D29" s="4" t="s">
        <v>304</v>
      </c>
      <c r="E29" s="4"/>
      <c r="F29" s="4" t="s">
        <v>366</v>
      </c>
      <c r="G29" s="4" t="s">
        <v>401</v>
      </c>
      <c r="H29" s="4" t="s">
        <v>461</v>
      </c>
      <c r="I29" s="4"/>
      <c r="J29" s="4" t="s">
        <v>532</v>
      </c>
      <c r="K29" s="4" t="s">
        <v>567</v>
      </c>
      <c r="L29" s="4" t="s">
        <v>630</v>
      </c>
      <c r="M29" s="4" t="s">
        <v>685</v>
      </c>
      <c r="N29" s="4" t="s">
        <v>745</v>
      </c>
      <c r="O29" s="4" t="s">
        <v>778</v>
      </c>
      <c r="P29" s="4"/>
      <c r="Q29" s="4"/>
      <c r="R29" s="4"/>
      <c r="S29" s="4"/>
      <c r="T29" s="4" t="s">
        <v>891</v>
      </c>
      <c r="U29" s="4" t="s">
        <v>969</v>
      </c>
      <c r="V29" s="4" t="s">
        <v>1010</v>
      </c>
      <c r="W29" s="4" t="s">
        <v>1045</v>
      </c>
      <c r="X29" s="4" t="s">
        <v>1100</v>
      </c>
      <c r="Y29" s="4"/>
      <c r="Z29" s="4"/>
      <c r="AA29" s="4" t="s">
        <v>1174</v>
      </c>
      <c r="AB29" s="4" t="s">
        <v>1217</v>
      </c>
      <c r="AC29" s="4" t="s">
        <v>1259</v>
      </c>
      <c r="AD29" s="4" t="s">
        <v>1299</v>
      </c>
      <c r="AE29" s="4"/>
      <c r="AF29" s="4"/>
      <c r="AG29" s="4"/>
      <c r="AH29" s="4"/>
      <c r="AI29" s="4"/>
      <c r="AJ29" s="4"/>
      <c r="AK29" s="4"/>
      <c r="AL29" s="4"/>
      <c r="AM29" s="4" t="s">
        <v>1503</v>
      </c>
      <c r="AN29" s="4" t="s">
        <v>1536</v>
      </c>
      <c r="AO29" s="4"/>
      <c r="AP29" s="4"/>
      <c r="AQ29" s="4" t="s">
        <v>1639</v>
      </c>
      <c r="AR29" s="4"/>
      <c r="AS29" s="4"/>
      <c r="AT29" s="4" t="s">
        <v>1731</v>
      </c>
      <c r="AU29" s="4" t="s">
        <v>1775</v>
      </c>
    </row>
    <row r="30" spans="1:47">
      <c r="A30" s="4" t="s">
        <v>51</v>
      </c>
      <c r="B30" s="4" t="s">
        <v>231</v>
      </c>
      <c r="C30" s="4" t="s">
        <v>272</v>
      </c>
      <c r="D30" s="4" t="s">
        <v>305</v>
      </c>
      <c r="E30" s="4"/>
      <c r="F30" s="4" t="s">
        <v>367</v>
      </c>
      <c r="G30" s="4" t="s">
        <v>402</v>
      </c>
      <c r="H30" s="4" t="s">
        <v>462</v>
      </c>
      <c r="I30" s="4"/>
      <c r="J30" s="4" t="s">
        <v>533</v>
      </c>
      <c r="K30" s="4" t="s">
        <v>568</v>
      </c>
      <c r="L30" s="4" t="s">
        <v>631</v>
      </c>
      <c r="M30" s="4" t="s">
        <v>686</v>
      </c>
      <c r="N30" s="4" t="s">
        <v>746</v>
      </c>
      <c r="O30" s="4" t="s">
        <v>779</v>
      </c>
      <c r="P30" s="4"/>
      <c r="Q30" s="4"/>
      <c r="R30" s="4"/>
      <c r="S30" s="4"/>
      <c r="T30" s="4" t="s">
        <v>892</v>
      </c>
      <c r="U30" s="4" t="s">
        <v>970</v>
      </c>
      <c r="V30" s="4" t="s">
        <v>1011</v>
      </c>
      <c r="W30" s="4" t="s">
        <v>1046</v>
      </c>
      <c r="X30" s="4" t="s">
        <v>1101</v>
      </c>
      <c r="Y30" s="4"/>
      <c r="Z30" s="4"/>
      <c r="AA30" s="4" t="s">
        <v>1175</v>
      </c>
      <c r="AB30" s="4" t="s">
        <v>1218</v>
      </c>
      <c r="AC30" s="4" t="s">
        <v>1260</v>
      </c>
      <c r="AD30" s="4" t="s">
        <v>1300</v>
      </c>
      <c r="AE30" s="4"/>
      <c r="AF30" s="4"/>
      <c r="AG30" s="4"/>
      <c r="AH30" s="4"/>
      <c r="AI30" s="4"/>
      <c r="AJ30" s="4"/>
      <c r="AK30" s="4"/>
      <c r="AL30" s="4"/>
      <c r="AM30" s="4" t="s">
        <v>1504</v>
      </c>
      <c r="AN30" s="4" t="s">
        <v>1537</v>
      </c>
      <c r="AO30" s="4"/>
      <c r="AP30" s="4"/>
      <c r="AQ30" s="4" t="s">
        <v>1640</v>
      </c>
      <c r="AR30" s="4"/>
      <c r="AS30" s="4"/>
      <c r="AT30" s="4" t="s">
        <v>1732</v>
      </c>
      <c r="AU30" s="4" t="s">
        <v>1776</v>
      </c>
    </row>
    <row r="31" spans="1:47">
      <c r="A31" s="4" t="s">
        <v>52</v>
      </c>
      <c r="B31" s="4" t="s">
        <v>232</v>
      </c>
      <c r="C31" s="4" t="s">
        <v>273</v>
      </c>
      <c r="D31" s="4" t="s">
        <v>306</v>
      </c>
      <c r="E31" s="4"/>
      <c r="F31" s="4" t="s">
        <v>368</v>
      </c>
      <c r="G31" s="4" t="s">
        <v>403</v>
      </c>
      <c r="H31" s="4" t="s">
        <v>463</v>
      </c>
      <c r="I31" s="4"/>
      <c r="J31" s="4" t="s">
        <v>534</v>
      </c>
      <c r="K31" s="4" t="s">
        <v>569</v>
      </c>
      <c r="L31" s="4" t="s">
        <v>632</v>
      </c>
      <c r="M31" s="4" t="s">
        <v>687</v>
      </c>
      <c r="N31" s="4" t="s">
        <v>747</v>
      </c>
      <c r="O31" s="4" t="s">
        <v>780</v>
      </c>
      <c r="P31" s="4"/>
      <c r="Q31" s="4"/>
      <c r="R31" s="4"/>
      <c r="S31" s="4"/>
      <c r="T31" s="4" t="s">
        <v>893</v>
      </c>
      <c r="U31" s="4" t="s">
        <v>971</v>
      </c>
      <c r="V31" s="4" t="s">
        <v>1012</v>
      </c>
      <c r="W31" s="4" t="s">
        <v>1047</v>
      </c>
      <c r="X31" s="4"/>
      <c r="Y31" s="4"/>
      <c r="Z31" s="4"/>
      <c r="AA31" s="4" t="s">
        <v>1176</v>
      </c>
      <c r="AB31" s="4" t="s">
        <v>1219</v>
      </c>
      <c r="AC31" s="4" t="s">
        <v>1261</v>
      </c>
      <c r="AD31" s="4" t="s">
        <v>1301</v>
      </c>
      <c r="AE31" s="4"/>
      <c r="AF31" s="4"/>
      <c r="AG31" s="4"/>
      <c r="AH31" s="4"/>
      <c r="AI31" s="4"/>
      <c r="AJ31" s="4"/>
      <c r="AK31" s="4"/>
      <c r="AL31" s="4"/>
      <c r="AM31" s="4" t="s">
        <v>1505</v>
      </c>
      <c r="AN31" s="4" t="s">
        <v>1538</v>
      </c>
      <c r="AO31" s="4"/>
      <c r="AP31" s="4"/>
      <c r="AQ31" s="4" t="s">
        <v>1641</v>
      </c>
      <c r="AR31" s="4"/>
      <c r="AS31" s="4"/>
      <c r="AT31" s="4" t="s">
        <v>1733</v>
      </c>
      <c r="AU31" s="4" t="s">
        <v>1777</v>
      </c>
    </row>
    <row r="32" spans="1:47">
      <c r="A32" s="4" t="s">
        <v>53</v>
      </c>
      <c r="B32" s="4" t="s">
        <v>233</v>
      </c>
      <c r="C32" s="4" t="s">
        <v>274</v>
      </c>
      <c r="D32" s="4" t="s">
        <v>307</v>
      </c>
      <c r="E32" s="4"/>
      <c r="F32" s="4" t="s">
        <v>369</v>
      </c>
      <c r="G32" s="4" t="s">
        <v>404</v>
      </c>
      <c r="H32" s="4" t="s">
        <v>464</v>
      </c>
      <c r="I32" s="4"/>
      <c r="J32" s="4" t="s">
        <v>535</v>
      </c>
      <c r="K32" s="4" t="s">
        <v>570</v>
      </c>
      <c r="L32" s="4" t="s">
        <v>633</v>
      </c>
      <c r="M32" s="4" t="s">
        <v>688</v>
      </c>
      <c r="N32" s="4" t="s">
        <v>748</v>
      </c>
      <c r="O32" s="4"/>
      <c r="P32" s="4"/>
      <c r="Q32" s="4"/>
      <c r="R32" s="4"/>
      <c r="S32" s="4"/>
      <c r="T32" s="4" t="s">
        <v>894</v>
      </c>
      <c r="U32" s="4" t="s">
        <v>972</v>
      </c>
      <c r="V32" s="4" t="s">
        <v>1013</v>
      </c>
      <c r="W32" s="4" t="s">
        <v>1048</v>
      </c>
      <c r="X32" s="4"/>
      <c r="Y32" s="4"/>
      <c r="Z32" s="4"/>
      <c r="AA32" s="4" t="s">
        <v>1177</v>
      </c>
      <c r="AB32" s="4" t="s">
        <v>1220</v>
      </c>
      <c r="AC32" s="4" t="s">
        <v>1262</v>
      </c>
      <c r="AD32" s="4"/>
      <c r="AE32" s="4"/>
      <c r="AF32" s="4"/>
      <c r="AG32" s="4"/>
      <c r="AH32" s="4"/>
      <c r="AI32" s="4"/>
      <c r="AJ32" s="4"/>
      <c r="AK32" s="4"/>
      <c r="AL32" s="4"/>
      <c r="AM32" s="4" t="s">
        <v>1506</v>
      </c>
      <c r="AN32" s="4" t="s">
        <v>1539</v>
      </c>
      <c r="AO32" s="4"/>
      <c r="AP32" s="4"/>
      <c r="AQ32" s="4" t="s">
        <v>1642</v>
      </c>
      <c r="AR32" s="4"/>
      <c r="AS32" s="4"/>
      <c r="AT32" s="4" t="s">
        <v>1734</v>
      </c>
      <c r="AU32" s="4" t="s">
        <v>1778</v>
      </c>
    </row>
    <row r="33" spans="1:47">
      <c r="A33" s="4" t="s">
        <v>54</v>
      </c>
      <c r="B33" s="4" t="s">
        <v>234</v>
      </c>
      <c r="C33" s="4" t="s">
        <v>275</v>
      </c>
      <c r="D33" s="4" t="s">
        <v>308</v>
      </c>
      <c r="E33" s="4"/>
      <c r="F33" s="4" t="s">
        <v>370</v>
      </c>
      <c r="G33" s="4" t="s">
        <v>405</v>
      </c>
      <c r="H33" s="4" t="s">
        <v>465</v>
      </c>
      <c r="I33" s="4"/>
      <c r="J33" s="4" t="s">
        <v>536</v>
      </c>
      <c r="K33" s="4" t="s">
        <v>571</v>
      </c>
      <c r="L33" s="4" t="s">
        <v>634</v>
      </c>
      <c r="M33" s="4" t="s">
        <v>689</v>
      </c>
      <c r="N33" s="4" t="s">
        <v>749</v>
      </c>
      <c r="O33" s="4"/>
      <c r="P33" s="4"/>
      <c r="Q33" s="4"/>
      <c r="R33" s="4"/>
      <c r="S33" s="4"/>
      <c r="T33" s="4" t="s">
        <v>895</v>
      </c>
      <c r="U33" s="4" t="s">
        <v>973</v>
      </c>
      <c r="V33" s="4" t="s">
        <v>1014</v>
      </c>
      <c r="W33" s="4" t="s">
        <v>1049</v>
      </c>
      <c r="X33" s="4"/>
      <c r="Y33" s="4"/>
      <c r="Z33" s="4"/>
      <c r="AA33" s="4" t="s">
        <v>1178</v>
      </c>
      <c r="AB33" s="4" t="s">
        <v>1221</v>
      </c>
      <c r="AC33" s="4" t="s">
        <v>1263</v>
      </c>
      <c r="AD33" s="4"/>
      <c r="AE33" s="4"/>
      <c r="AF33" s="4"/>
      <c r="AG33" s="4"/>
      <c r="AH33" s="4"/>
      <c r="AI33" s="4"/>
      <c r="AJ33" s="4"/>
      <c r="AK33" s="4"/>
      <c r="AL33" s="4"/>
      <c r="AM33" s="4" t="s">
        <v>1507</v>
      </c>
      <c r="AN33" s="4" t="s">
        <v>1540</v>
      </c>
      <c r="AO33" s="4"/>
      <c r="AP33" s="4"/>
      <c r="AQ33" s="4" t="s">
        <v>1643</v>
      </c>
      <c r="AR33" s="4"/>
      <c r="AS33" s="4"/>
      <c r="AT33" s="4" t="s">
        <v>1735</v>
      </c>
      <c r="AU33" s="4" t="s">
        <v>1779</v>
      </c>
    </row>
    <row r="34" spans="1:47">
      <c r="A34" s="4" t="s">
        <v>55</v>
      </c>
      <c r="B34" s="4" t="s">
        <v>235</v>
      </c>
      <c r="C34" s="4" t="s">
        <v>276</v>
      </c>
      <c r="D34" s="4" t="s">
        <v>309</v>
      </c>
      <c r="E34" s="4"/>
      <c r="F34" s="4" t="s">
        <v>371</v>
      </c>
      <c r="G34" s="4" t="s">
        <v>406</v>
      </c>
      <c r="H34" s="4" t="s">
        <v>466</v>
      </c>
      <c r="I34" s="4"/>
      <c r="J34" s="4" t="s">
        <v>537</v>
      </c>
      <c r="K34" s="4" t="s">
        <v>572</v>
      </c>
      <c r="L34" s="4" t="s">
        <v>635</v>
      </c>
      <c r="M34" s="4" t="s">
        <v>690</v>
      </c>
      <c r="N34" s="4" t="s">
        <v>750</v>
      </c>
      <c r="O34" s="4"/>
      <c r="P34" s="4"/>
      <c r="Q34" s="4"/>
      <c r="R34" s="4"/>
      <c r="S34" s="4"/>
      <c r="T34" s="4" t="s">
        <v>896</v>
      </c>
      <c r="U34" s="4" t="s">
        <v>974</v>
      </c>
      <c r="V34" s="4" t="s">
        <v>1015</v>
      </c>
      <c r="W34" s="4" t="s">
        <v>1050</v>
      </c>
      <c r="X34" s="4"/>
      <c r="Y34" s="4"/>
      <c r="Z34" s="4"/>
      <c r="AA34" s="4" t="s">
        <v>1179</v>
      </c>
      <c r="AB34" s="4" t="s">
        <v>1222</v>
      </c>
      <c r="AC34" s="4" t="s">
        <v>1264</v>
      </c>
      <c r="AD34" s="4"/>
      <c r="AE34" s="4"/>
      <c r="AF34" s="4"/>
      <c r="AG34" s="4"/>
      <c r="AH34" s="4"/>
      <c r="AI34" s="4"/>
      <c r="AJ34" s="4"/>
      <c r="AK34" s="4"/>
      <c r="AL34" s="4"/>
      <c r="AM34" s="4" t="s">
        <v>1508</v>
      </c>
      <c r="AN34" s="4" t="s">
        <v>1541</v>
      </c>
      <c r="AO34" s="4"/>
      <c r="AP34" s="4"/>
      <c r="AQ34" s="4" t="s">
        <v>1644</v>
      </c>
      <c r="AR34" s="4"/>
      <c r="AS34" s="4"/>
      <c r="AT34" s="4" t="s">
        <v>1736</v>
      </c>
      <c r="AU34" s="4" t="s">
        <v>1780</v>
      </c>
    </row>
    <row r="35" spans="1:47">
      <c r="A35" s="4" t="s">
        <v>56</v>
      </c>
      <c r="B35" s="4" t="s">
        <v>236</v>
      </c>
      <c r="C35" s="4"/>
      <c r="D35" s="4" t="s">
        <v>310</v>
      </c>
      <c r="E35" s="4"/>
      <c r="F35" s="4" t="s">
        <v>372</v>
      </c>
      <c r="G35" s="4" t="s">
        <v>407</v>
      </c>
      <c r="H35" s="4" t="s">
        <v>467</v>
      </c>
      <c r="I35" s="4"/>
      <c r="J35" s="4" t="s">
        <v>538</v>
      </c>
      <c r="K35" s="4" t="s">
        <v>573</v>
      </c>
      <c r="L35" s="4" t="s">
        <v>636</v>
      </c>
      <c r="M35" s="4" t="s">
        <v>691</v>
      </c>
      <c r="N35" s="4"/>
      <c r="O35" s="4"/>
      <c r="P35" s="4"/>
      <c r="Q35" s="4"/>
      <c r="R35" s="4"/>
      <c r="S35" s="4"/>
      <c r="T35" s="4" t="s">
        <v>897</v>
      </c>
      <c r="U35" s="4" t="s">
        <v>975</v>
      </c>
      <c r="V35" s="4" t="s">
        <v>1016</v>
      </c>
      <c r="W35" s="4" t="s">
        <v>1051</v>
      </c>
      <c r="X35" s="4"/>
      <c r="Y35" s="4"/>
      <c r="Z35" s="4"/>
      <c r="AA35" s="4" t="s">
        <v>1180</v>
      </c>
      <c r="AB35" s="4" t="s">
        <v>1223</v>
      </c>
      <c r="AC35" s="4" t="s">
        <v>1265</v>
      </c>
      <c r="AD35" s="4"/>
      <c r="AE35" s="4"/>
      <c r="AF35" s="4"/>
      <c r="AG35" s="4"/>
      <c r="AH35" s="4"/>
      <c r="AI35" s="4"/>
      <c r="AJ35" s="4"/>
      <c r="AK35" s="4"/>
      <c r="AL35" s="4"/>
      <c r="AM35" s="4" t="s">
        <v>1509</v>
      </c>
      <c r="AN35" s="4" t="s">
        <v>1542</v>
      </c>
      <c r="AO35" s="4"/>
      <c r="AP35" s="4"/>
      <c r="AQ35" s="4" t="s">
        <v>1645</v>
      </c>
      <c r="AR35" s="4"/>
      <c r="AS35" s="4"/>
      <c r="AT35" s="4" t="s">
        <v>1737</v>
      </c>
      <c r="AU35" s="4" t="s">
        <v>1781</v>
      </c>
    </row>
    <row r="36" spans="1:47">
      <c r="A36" s="4" t="s">
        <v>57</v>
      </c>
      <c r="B36" s="4" t="s">
        <v>237</v>
      </c>
      <c r="C36" s="4"/>
      <c r="D36" s="4" t="s">
        <v>311</v>
      </c>
      <c r="E36" s="4"/>
      <c r="F36" s="4" t="s">
        <v>373</v>
      </c>
      <c r="G36" s="4" t="s">
        <v>408</v>
      </c>
      <c r="H36" s="4" t="s">
        <v>468</v>
      </c>
      <c r="I36" s="4"/>
      <c r="J36" s="4" t="s">
        <v>539</v>
      </c>
      <c r="K36" s="4" t="s">
        <v>574</v>
      </c>
      <c r="L36" s="4" t="s">
        <v>637</v>
      </c>
      <c r="M36" s="4" t="s">
        <v>692</v>
      </c>
      <c r="N36" s="4"/>
      <c r="O36" s="4"/>
      <c r="P36" s="4"/>
      <c r="Q36" s="4"/>
      <c r="R36" s="4"/>
      <c r="S36" s="4"/>
      <c r="T36" s="4" t="s">
        <v>898</v>
      </c>
      <c r="U36" s="4" t="s">
        <v>976</v>
      </c>
      <c r="V36" s="4" t="s">
        <v>1017</v>
      </c>
      <c r="W36" s="4" t="s">
        <v>1052</v>
      </c>
      <c r="X36" s="4"/>
      <c r="Y36" s="4"/>
      <c r="Z36" s="4"/>
      <c r="AA36" s="4" t="s">
        <v>1181</v>
      </c>
      <c r="AB36" s="4" t="s">
        <v>1224</v>
      </c>
      <c r="AC36" s="4" t="s">
        <v>1266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 t="s">
        <v>1543</v>
      </c>
      <c r="AO36" s="4"/>
      <c r="AP36" s="4"/>
      <c r="AQ36" s="4" t="s">
        <v>1646</v>
      </c>
      <c r="AR36" s="4"/>
      <c r="AS36" s="4"/>
      <c r="AT36" s="4" t="s">
        <v>1738</v>
      </c>
      <c r="AU36" s="4" t="s">
        <v>1782</v>
      </c>
    </row>
    <row r="37" spans="1:47">
      <c r="A37" s="4" t="s">
        <v>58</v>
      </c>
      <c r="B37" s="4" t="s">
        <v>238</v>
      </c>
      <c r="C37" s="4"/>
      <c r="D37" s="4"/>
      <c r="E37" s="4"/>
      <c r="F37" s="4"/>
      <c r="G37" s="4" t="s">
        <v>409</v>
      </c>
      <c r="H37" s="4" t="s">
        <v>469</v>
      </c>
      <c r="I37" s="4"/>
      <c r="J37" s="4"/>
      <c r="K37" s="4" t="s">
        <v>575</v>
      </c>
      <c r="L37" s="4" t="s">
        <v>638</v>
      </c>
      <c r="M37" s="4" t="s">
        <v>693</v>
      </c>
      <c r="N37" s="4"/>
      <c r="O37" s="4"/>
      <c r="P37" s="4"/>
      <c r="Q37" s="4"/>
      <c r="R37" s="4"/>
      <c r="S37" s="4"/>
      <c r="T37" s="4" t="s">
        <v>899</v>
      </c>
      <c r="U37" s="4" t="s">
        <v>977</v>
      </c>
      <c r="V37" s="4"/>
      <c r="W37" s="4" t="s">
        <v>1053</v>
      </c>
      <c r="X37" s="4"/>
      <c r="Y37" s="4"/>
      <c r="Z37" s="4"/>
      <c r="AA37" s="4" t="s">
        <v>1182</v>
      </c>
      <c r="AB37" s="4" t="s">
        <v>1225</v>
      </c>
      <c r="AC37" s="4" t="s">
        <v>1267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 t="s">
        <v>1544</v>
      </c>
      <c r="AO37" s="4"/>
      <c r="AP37" s="4"/>
      <c r="AQ37" s="4" t="s">
        <v>1647</v>
      </c>
      <c r="AR37" s="4"/>
      <c r="AS37" s="4"/>
      <c r="AT37" s="4" t="s">
        <v>1739</v>
      </c>
      <c r="AU37" s="4" t="s">
        <v>1783</v>
      </c>
    </row>
    <row r="38" spans="1:47">
      <c r="A38" s="4" t="s">
        <v>59</v>
      </c>
      <c r="B38" s="4" t="s">
        <v>239</v>
      </c>
      <c r="C38" s="4"/>
      <c r="D38" s="4"/>
      <c r="E38" s="4"/>
      <c r="F38" s="4"/>
      <c r="G38" s="4" t="s">
        <v>410</v>
      </c>
      <c r="H38" s="4" t="s">
        <v>470</v>
      </c>
      <c r="I38" s="4"/>
      <c r="J38" s="4"/>
      <c r="K38" s="4" t="s">
        <v>576</v>
      </c>
      <c r="L38" s="4" t="s">
        <v>639</v>
      </c>
      <c r="M38" s="4" t="s">
        <v>694</v>
      </c>
      <c r="N38" s="4"/>
      <c r="O38" s="4"/>
      <c r="P38" s="4"/>
      <c r="Q38" s="4"/>
      <c r="R38" s="4"/>
      <c r="S38" s="4"/>
      <c r="T38" s="4" t="s">
        <v>900</v>
      </c>
      <c r="U38" s="4" t="s">
        <v>978</v>
      </c>
      <c r="V38" s="4"/>
      <c r="W38" s="4" t="s">
        <v>1054</v>
      </c>
      <c r="X38" s="4"/>
      <c r="Y38" s="4"/>
      <c r="Z38" s="4"/>
      <c r="AA38" s="4" t="s">
        <v>1183</v>
      </c>
      <c r="AB38" s="4" t="s">
        <v>1226</v>
      </c>
      <c r="AC38" s="4" t="s">
        <v>1268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 t="s">
        <v>1545</v>
      </c>
      <c r="AO38" s="4"/>
      <c r="AP38" s="4"/>
      <c r="AQ38" s="4" t="s">
        <v>1648</v>
      </c>
      <c r="AR38" s="4"/>
      <c r="AS38" s="4"/>
      <c r="AT38" s="4" t="s">
        <v>1740</v>
      </c>
      <c r="AU38" s="4" t="s">
        <v>1784</v>
      </c>
    </row>
    <row r="39" spans="1:47">
      <c r="A39" s="4" t="s">
        <v>60</v>
      </c>
      <c r="B39" s="4" t="s">
        <v>240</v>
      </c>
      <c r="C39" s="4"/>
      <c r="D39" s="4"/>
      <c r="E39" s="4"/>
      <c r="F39" s="4"/>
      <c r="G39" s="4" t="s">
        <v>411</v>
      </c>
      <c r="H39" s="4" t="s">
        <v>471</v>
      </c>
      <c r="I39" s="4"/>
      <c r="J39" s="4"/>
      <c r="K39" s="4" t="s">
        <v>577</v>
      </c>
      <c r="L39" s="4" t="s">
        <v>640</v>
      </c>
      <c r="M39" s="4" t="s">
        <v>695</v>
      </c>
      <c r="N39" s="4"/>
      <c r="O39" s="4"/>
      <c r="P39" s="4"/>
      <c r="Q39" s="4"/>
      <c r="R39" s="4"/>
      <c r="S39" s="4"/>
      <c r="T39" s="4" t="s">
        <v>901</v>
      </c>
      <c r="U39" s="4" t="s">
        <v>979</v>
      </c>
      <c r="V39" s="4"/>
      <c r="W39" s="4" t="s">
        <v>1055</v>
      </c>
      <c r="X39" s="4"/>
      <c r="Y39" s="4"/>
      <c r="Z39" s="4"/>
      <c r="AA39" s="4" t="s">
        <v>1184</v>
      </c>
      <c r="AB39" s="4" t="s">
        <v>1227</v>
      </c>
      <c r="AC39" s="4" t="s">
        <v>1269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 t="s">
        <v>1546</v>
      </c>
      <c r="AO39" s="4"/>
      <c r="AP39" s="4"/>
      <c r="AQ39" s="4" t="s">
        <v>1649</v>
      </c>
      <c r="AR39" s="4"/>
      <c r="AS39" s="4"/>
      <c r="AT39" s="4" t="s">
        <v>1741</v>
      </c>
      <c r="AU39" s="4" t="s">
        <v>1785</v>
      </c>
    </row>
    <row r="40" spans="1:47">
      <c r="A40" s="4" t="s">
        <v>61</v>
      </c>
      <c r="B40" s="4" t="s">
        <v>241</v>
      </c>
      <c r="C40" s="4"/>
      <c r="D40" s="4"/>
      <c r="E40" s="4"/>
      <c r="F40" s="4"/>
      <c r="G40" s="4" t="s">
        <v>412</v>
      </c>
      <c r="H40" s="4" t="s">
        <v>472</v>
      </c>
      <c r="I40" s="4"/>
      <c r="J40" s="4"/>
      <c r="K40" s="4" t="s">
        <v>578</v>
      </c>
      <c r="L40" s="4" t="s">
        <v>641</v>
      </c>
      <c r="M40" s="4" t="s">
        <v>696</v>
      </c>
      <c r="N40" s="4"/>
      <c r="O40" s="4"/>
      <c r="P40" s="4"/>
      <c r="Q40" s="4"/>
      <c r="R40" s="4"/>
      <c r="S40" s="4"/>
      <c r="T40" s="4" t="s">
        <v>902</v>
      </c>
      <c r="U40" s="4" t="s">
        <v>980</v>
      </c>
      <c r="V40" s="4"/>
      <c r="W40" s="4" t="s">
        <v>1056</v>
      </c>
      <c r="X40" s="4"/>
      <c r="Y40" s="4"/>
      <c r="Z40" s="4"/>
      <c r="AA40" s="4" t="s">
        <v>1185</v>
      </c>
      <c r="AB40" s="4" t="s">
        <v>1228</v>
      </c>
      <c r="AC40" s="4" t="s">
        <v>1270</v>
      </c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 t="s">
        <v>1547</v>
      </c>
      <c r="AO40" s="4"/>
      <c r="AP40" s="4"/>
      <c r="AQ40" s="4" t="s">
        <v>1650</v>
      </c>
      <c r="AR40" s="4"/>
      <c r="AS40" s="4"/>
      <c r="AT40" s="4" t="s">
        <v>1742</v>
      </c>
      <c r="AU40" s="4" t="s">
        <v>1786</v>
      </c>
    </row>
    <row r="41" spans="1:47">
      <c r="A41" s="4" t="s">
        <v>62</v>
      </c>
      <c r="B41" s="4" t="s">
        <v>242</v>
      </c>
      <c r="C41" s="4"/>
      <c r="D41" s="4"/>
      <c r="E41" s="4"/>
      <c r="F41" s="4"/>
      <c r="G41" s="4" t="s">
        <v>413</v>
      </c>
      <c r="H41" s="4" t="s">
        <v>473</v>
      </c>
      <c r="I41" s="4"/>
      <c r="J41" s="4"/>
      <c r="K41" s="4" t="s">
        <v>579</v>
      </c>
      <c r="L41" s="4" t="s">
        <v>642</v>
      </c>
      <c r="M41" s="4" t="s">
        <v>697</v>
      </c>
      <c r="N41" s="4"/>
      <c r="O41" s="4"/>
      <c r="P41" s="4"/>
      <c r="Q41" s="4"/>
      <c r="R41" s="4"/>
      <c r="S41" s="4"/>
      <c r="T41" s="4" t="s">
        <v>903</v>
      </c>
      <c r="U41" s="4" t="s">
        <v>981</v>
      </c>
      <c r="V41" s="4"/>
      <c r="W41" s="4" t="s">
        <v>1057</v>
      </c>
      <c r="X41" s="4"/>
      <c r="Y41" s="4"/>
      <c r="Z41" s="4"/>
      <c r="AA41" s="4" t="s">
        <v>1186</v>
      </c>
      <c r="AB41" s="4" t="s">
        <v>1229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 t="s">
        <v>1548</v>
      </c>
      <c r="AO41" s="4"/>
      <c r="AP41" s="4"/>
      <c r="AQ41" s="4" t="s">
        <v>1651</v>
      </c>
      <c r="AR41" s="4"/>
      <c r="AS41" s="4"/>
      <c r="AT41" s="4" t="s">
        <v>1743</v>
      </c>
      <c r="AU41" s="4" t="s">
        <v>1787</v>
      </c>
    </row>
    <row r="42" spans="1:47">
      <c r="A42" s="4" t="s">
        <v>63</v>
      </c>
      <c r="B42" s="4"/>
      <c r="C42" s="4"/>
      <c r="D42" s="4"/>
      <c r="E42" s="4"/>
      <c r="F42" s="4"/>
      <c r="G42" s="4" t="s">
        <v>414</v>
      </c>
      <c r="H42" s="4" t="s">
        <v>474</v>
      </c>
      <c r="I42" s="4"/>
      <c r="J42" s="4"/>
      <c r="K42" s="4" t="s">
        <v>580</v>
      </c>
      <c r="L42" s="4" t="s">
        <v>643</v>
      </c>
      <c r="M42" s="4" t="s">
        <v>698</v>
      </c>
      <c r="N42" s="4"/>
      <c r="O42" s="4"/>
      <c r="P42" s="4"/>
      <c r="Q42" s="4"/>
      <c r="R42" s="4"/>
      <c r="S42" s="4"/>
      <c r="T42" s="4" t="s">
        <v>904</v>
      </c>
      <c r="U42" s="4" t="s">
        <v>982</v>
      </c>
      <c r="V42" s="4"/>
      <c r="W42" s="4" t="s">
        <v>1058</v>
      </c>
      <c r="X42" s="4"/>
      <c r="Y42" s="4"/>
      <c r="Z42" s="4"/>
      <c r="AA42" s="4" t="s">
        <v>1187</v>
      </c>
      <c r="AB42" s="4" t="s">
        <v>1230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 t="s">
        <v>1549</v>
      </c>
      <c r="AO42" s="4"/>
      <c r="AP42" s="4"/>
      <c r="AQ42" s="4" t="s">
        <v>1652</v>
      </c>
      <c r="AR42" s="4"/>
      <c r="AS42" s="4"/>
      <c r="AT42" s="4" t="s">
        <v>1744</v>
      </c>
      <c r="AU42" s="4" t="s">
        <v>1788</v>
      </c>
    </row>
    <row r="43" spans="1:47">
      <c r="A43" s="4" t="s">
        <v>64</v>
      </c>
      <c r="B43" s="4"/>
      <c r="C43" s="4"/>
      <c r="D43" s="4"/>
      <c r="E43" s="4"/>
      <c r="F43" s="4"/>
      <c r="G43" s="4" t="s">
        <v>415</v>
      </c>
      <c r="H43" s="4" t="s">
        <v>475</v>
      </c>
      <c r="I43" s="4"/>
      <c r="J43" s="4"/>
      <c r="K43" s="4" t="s">
        <v>581</v>
      </c>
      <c r="L43" s="4" t="s">
        <v>644</v>
      </c>
      <c r="M43" s="4" t="s">
        <v>699</v>
      </c>
      <c r="N43" s="4"/>
      <c r="O43" s="4"/>
      <c r="P43" s="4"/>
      <c r="Q43" s="4"/>
      <c r="R43" s="4"/>
      <c r="S43" s="4"/>
      <c r="T43" s="4" t="s">
        <v>905</v>
      </c>
      <c r="U43" s="4" t="s">
        <v>983</v>
      </c>
      <c r="V43" s="4"/>
      <c r="W43" s="4" t="s">
        <v>1059</v>
      </c>
      <c r="X43" s="4"/>
      <c r="Y43" s="4"/>
      <c r="Z43" s="4"/>
      <c r="AA43" s="4" t="s">
        <v>1188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 t="s">
        <v>1550</v>
      </c>
      <c r="AO43" s="4"/>
      <c r="AP43" s="4"/>
      <c r="AQ43" s="4" t="s">
        <v>1653</v>
      </c>
      <c r="AR43" s="4"/>
      <c r="AS43" s="4"/>
      <c r="AT43" s="4" t="s">
        <v>1745</v>
      </c>
      <c r="AU43" s="4"/>
    </row>
    <row r="44" spans="1:47">
      <c r="A44" s="4" t="s">
        <v>65</v>
      </c>
      <c r="B44" s="4"/>
      <c r="C44" s="4"/>
      <c r="D44" s="4"/>
      <c r="E44" s="4"/>
      <c r="F44" s="4"/>
      <c r="G44" s="4" t="s">
        <v>416</v>
      </c>
      <c r="H44" s="4" t="s">
        <v>476</v>
      </c>
      <c r="I44" s="4"/>
      <c r="J44" s="4"/>
      <c r="K44" s="4" t="s">
        <v>582</v>
      </c>
      <c r="L44" s="4" t="s">
        <v>645</v>
      </c>
      <c r="M44" s="4" t="s">
        <v>700</v>
      </c>
      <c r="N44" s="4"/>
      <c r="O44" s="4"/>
      <c r="P44" s="4"/>
      <c r="Q44" s="4"/>
      <c r="R44" s="4"/>
      <c r="S44" s="4"/>
      <c r="T44" s="4" t="s">
        <v>906</v>
      </c>
      <c r="U44" s="4"/>
      <c r="V44" s="4"/>
      <c r="W44" s="4" t="s">
        <v>1060</v>
      </c>
      <c r="X44" s="4"/>
      <c r="Y44" s="4"/>
      <c r="Z44" s="4"/>
      <c r="AA44" s="4" t="s">
        <v>1189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 t="s">
        <v>1551</v>
      </c>
      <c r="AO44" s="4"/>
      <c r="AP44" s="4"/>
      <c r="AQ44" s="4" t="s">
        <v>1654</v>
      </c>
      <c r="AR44" s="4"/>
      <c r="AS44" s="4"/>
      <c r="AT44" s="4" t="s">
        <v>1746</v>
      </c>
      <c r="AU44" s="4"/>
    </row>
    <row r="45" spans="1:47">
      <c r="A45" s="4" t="s">
        <v>66</v>
      </c>
      <c r="B45" s="4"/>
      <c r="C45" s="4"/>
      <c r="D45" s="4"/>
      <c r="E45" s="4"/>
      <c r="F45" s="4"/>
      <c r="G45" s="4" t="s">
        <v>417</v>
      </c>
      <c r="H45" s="4" t="s">
        <v>477</v>
      </c>
      <c r="I45" s="4"/>
      <c r="J45" s="4"/>
      <c r="K45" s="4" t="s">
        <v>583</v>
      </c>
      <c r="L45" s="4" t="s">
        <v>646</v>
      </c>
      <c r="M45" s="4" t="s">
        <v>701</v>
      </c>
      <c r="N45" s="4"/>
      <c r="O45" s="4"/>
      <c r="P45" s="4"/>
      <c r="Q45" s="4"/>
      <c r="R45" s="4"/>
      <c r="S45" s="4"/>
      <c r="T45" s="4" t="s">
        <v>907</v>
      </c>
      <c r="U45" s="4"/>
      <c r="V45" s="4"/>
      <c r="W45" s="4" t="s">
        <v>1061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 t="s">
        <v>1552</v>
      </c>
      <c r="AO45" s="4"/>
      <c r="AP45" s="4"/>
      <c r="AQ45" s="4" t="s">
        <v>1655</v>
      </c>
      <c r="AR45" s="4"/>
      <c r="AS45" s="4"/>
      <c r="AT45" s="4"/>
      <c r="AU45" s="4"/>
    </row>
    <row r="46" spans="1:47">
      <c r="A46" s="4" t="s">
        <v>67</v>
      </c>
      <c r="B46" s="4"/>
      <c r="C46" s="4"/>
      <c r="D46" s="4"/>
      <c r="E46" s="4"/>
      <c r="F46" s="4"/>
      <c r="G46" s="4" t="s">
        <v>418</v>
      </c>
      <c r="H46" s="4"/>
      <c r="I46" s="4"/>
      <c r="J46" s="4"/>
      <c r="K46" s="4" t="s">
        <v>584</v>
      </c>
      <c r="L46" s="4" t="s">
        <v>647</v>
      </c>
      <c r="M46" s="4" t="s">
        <v>702</v>
      </c>
      <c r="N46" s="4"/>
      <c r="O46" s="4"/>
      <c r="P46" s="4"/>
      <c r="Q46" s="4"/>
      <c r="R46" s="4"/>
      <c r="S46" s="4"/>
      <c r="T46" s="4" t="s">
        <v>908</v>
      </c>
      <c r="U46" s="4"/>
      <c r="V46" s="4"/>
      <c r="W46" s="4" t="s">
        <v>1062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 t="s">
        <v>1553</v>
      </c>
      <c r="AO46" s="4"/>
      <c r="AP46" s="4"/>
      <c r="AQ46" s="4" t="s">
        <v>1656</v>
      </c>
      <c r="AR46" s="4"/>
      <c r="AS46" s="4"/>
      <c r="AT46" s="4"/>
      <c r="AU46" s="4"/>
    </row>
    <row r="47" spans="1:47">
      <c r="A47" s="4" t="s">
        <v>68</v>
      </c>
      <c r="B47" s="4"/>
      <c r="C47" s="4"/>
      <c r="D47" s="4"/>
      <c r="E47" s="4"/>
      <c r="F47" s="4"/>
      <c r="G47" s="4" t="s">
        <v>419</v>
      </c>
      <c r="H47" s="4"/>
      <c r="I47" s="4"/>
      <c r="J47" s="4"/>
      <c r="K47" s="4" t="s">
        <v>585</v>
      </c>
      <c r="L47" s="4" t="s">
        <v>648</v>
      </c>
      <c r="M47" s="4" t="s">
        <v>703</v>
      </c>
      <c r="N47" s="4"/>
      <c r="O47" s="4"/>
      <c r="P47" s="4"/>
      <c r="Q47" s="4"/>
      <c r="R47" s="4"/>
      <c r="S47" s="4"/>
      <c r="T47" s="4" t="s">
        <v>909</v>
      </c>
      <c r="U47" s="4"/>
      <c r="V47" s="4"/>
      <c r="W47" s="4" t="s">
        <v>1063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 t="s">
        <v>1554</v>
      </c>
      <c r="AO47" s="4"/>
      <c r="AP47" s="4"/>
      <c r="AQ47" s="4"/>
      <c r="AR47" s="4"/>
      <c r="AS47" s="4"/>
      <c r="AT47" s="4"/>
      <c r="AU47" s="4"/>
    </row>
    <row r="48" spans="1:47">
      <c r="A48" s="4" t="s">
        <v>69</v>
      </c>
      <c r="B48" s="4"/>
      <c r="C48" s="4"/>
      <c r="D48" s="4"/>
      <c r="E48" s="4"/>
      <c r="F48" s="4"/>
      <c r="G48" s="4" t="s">
        <v>420</v>
      </c>
      <c r="H48" s="4"/>
      <c r="I48" s="4"/>
      <c r="J48" s="4"/>
      <c r="K48" s="4" t="s">
        <v>586</v>
      </c>
      <c r="L48" s="4" t="s">
        <v>649</v>
      </c>
      <c r="M48" s="4" t="s">
        <v>704</v>
      </c>
      <c r="N48" s="4"/>
      <c r="O48" s="4"/>
      <c r="P48" s="4"/>
      <c r="Q48" s="4"/>
      <c r="R48" s="4"/>
      <c r="S48" s="4"/>
      <c r="T48" s="4" t="s">
        <v>910</v>
      </c>
      <c r="U48" s="4"/>
      <c r="V48" s="4"/>
      <c r="W48" s="4" t="s">
        <v>1064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 t="s">
        <v>1555</v>
      </c>
      <c r="AO48" s="4"/>
      <c r="AP48" s="4"/>
      <c r="AQ48" s="4"/>
      <c r="AR48" s="4"/>
      <c r="AS48" s="4"/>
      <c r="AT48" s="4"/>
      <c r="AU48" s="4"/>
    </row>
    <row r="49" spans="1:47">
      <c r="A49" s="4" t="s">
        <v>70</v>
      </c>
      <c r="B49" s="4"/>
      <c r="C49" s="4"/>
      <c r="D49" s="4"/>
      <c r="E49" s="4"/>
      <c r="F49" s="4"/>
      <c r="G49" s="4" t="s">
        <v>421</v>
      </c>
      <c r="H49" s="4"/>
      <c r="I49" s="4"/>
      <c r="J49" s="4"/>
      <c r="K49" s="4" t="s">
        <v>587</v>
      </c>
      <c r="L49" s="4" t="s">
        <v>650</v>
      </c>
      <c r="M49" s="4" t="s">
        <v>705</v>
      </c>
      <c r="N49" s="4"/>
      <c r="O49" s="4"/>
      <c r="P49" s="4"/>
      <c r="Q49" s="4"/>
      <c r="R49" s="4"/>
      <c r="S49" s="4"/>
      <c r="T49" s="4" t="s">
        <v>911</v>
      </c>
      <c r="U49" s="4"/>
      <c r="V49" s="4"/>
      <c r="W49" s="4" t="s">
        <v>1065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 t="s">
        <v>1556</v>
      </c>
      <c r="AO49" s="4"/>
      <c r="AP49" s="4"/>
      <c r="AQ49" s="4"/>
      <c r="AR49" s="4"/>
      <c r="AS49" s="4"/>
      <c r="AT49" s="4"/>
      <c r="AU49" s="4"/>
    </row>
    <row r="50" spans="1:47">
      <c r="A50" s="4" t="s">
        <v>71</v>
      </c>
      <c r="B50" s="4"/>
      <c r="C50" s="4"/>
      <c r="D50" s="4"/>
      <c r="E50" s="4"/>
      <c r="F50" s="4"/>
      <c r="G50" s="4" t="s">
        <v>422</v>
      </c>
      <c r="H50" s="4"/>
      <c r="I50" s="4"/>
      <c r="J50" s="4"/>
      <c r="K50" s="4" t="s">
        <v>588</v>
      </c>
      <c r="L50" s="4" t="s">
        <v>651</v>
      </c>
      <c r="M50" s="4" t="s">
        <v>706</v>
      </c>
      <c r="N50" s="4"/>
      <c r="O50" s="4"/>
      <c r="P50" s="4"/>
      <c r="Q50" s="4"/>
      <c r="R50" s="4"/>
      <c r="S50" s="4"/>
      <c r="T50" s="4" t="s">
        <v>912</v>
      </c>
      <c r="U50" s="4"/>
      <c r="V50" s="4"/>
      <c r="W50" s="4" t="s">
        <v>1066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 t="s">
        <v>1557</v>
      </c>
      <c r="AO50" s="4"/>
      <c r="AP50" s="4"/>
      <c r="AQ50" s="4"/>
      <c r="AR50" s="4"/>
      <c r="AS50" s="4"/>
      <c r="AT50" s="4"/>
      <c r="AU50" s="4"/>
    </row>
    <row r="51" spans="1:47">
      <c r="A51" s="4" t="s">
        <v>72</v>
      </c>
      <c r="B51" s="4"/>
      <c r="C51" s="4"/>
      <c r="D51" s="4"/>
      <c r="E51" s="4"/>
      <c r="F51" s="4"/>
      <c r="G51" s="4" t="s">
        <v>423</v>
      </c>
      <c r="H51" s="4"/>
      <c r="I51" s="4"/>
      <c r="J51" s="4"/>
      <c r="K51" s="4" t="s">
        <v>589</v>
      </c>
      <c r="L51" s="4" t="s">
        <v>652</v>
      </c>
      <c r="M51" s="4" t="s">
        <v>707</v>
      </c>
      <c r="N51" s="4"/>
      <c r="O51" s="4"/>
      <c r="P51" s="4"/>
      <c r="Q51" s="4"/>
      <c r="R51" s="4"/>
      <c r="S51" s="4"/>
      <c r="T51" s="4" t="s">
        <v>913</v>
      </c>
      <c r="U51" s="4"/>
      <c r="V51" s="4"/>
      <c r="W51" s="4" t="s">
        <v>1067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 t="s">
        <v>1558</v>
      </c>
      <c r="AO51" s="4"/>
      <c r="AP51" s="4"/>
      <c r="AQ51" s="4"/>
      <c r="AR51" s="4"/>
      <c r="AS51" s="4"/>
      <c r="AT51" s="4"/>
      <c r="AU51" s="4"/>
    </row>
    <row r="52" spans="1:47">
      <c r="A52" s="4" t="s">
        <v>73</v>
      </c>
      <c r="B52" s="4"/>
      <c r="C52" s="4"/>
      <c r="D52" s="4"/>
      <c r="E52" s="4"/>
      <c r="F52" s="4"/>
      <c r="G52" s="4" t="s">
        <v>424</v>
      </c>
      <c r="H52" s="4"/>
      <c r="I52" s="4"/>
      <c r="J52" s="4"/>
      <c r="K52" s="4" t="s">
        <v>590</v>
      </c>
      <c r="L52" s="4" t="s">
        <v>653</v>
      </c>
      <c r="M52" s="4" t="s">
        <v>708</v>
      </c>
      <c r="N52" s="4"/>
      <c r="O52" s="4"/>
      <c r="P52" s="4"/>
      <c r="Q52" s="4"/>
      <c r="R52" s="4"/>
      <c r="S52" s="4"/>
      <c r="T52" s="4" t="s">
        <v>914</v>
      </c>
      <c r="U52" s="4"/>
      <c r="V52" s="4"/>
      <c r="W52" s="4" t="s">
        <v>1068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 t="s">
        <v>1559</v>
      </c>
      <c r="AO52" s="4"/>
      <c r="AP52" s="4"/>
      <c r="AQ52" s="4"/>
      <c r="AR52" s="4"/>
      <c r="AS52" s="4"/>
      <c r="AT52" s="4"/>
      <c r="AU52" s="4"/>
    </row>
    <row r="53" spans="1:47">
      <c r="A53" s="4" t="s">
        <v>74</v>
      </c>
      <c r="B53" s="4"/>
      <c r="C53" s="4"/>
      <c r="D53" s="4"/>
      <c r="E53" s="4"/>
      <c r="F53" s="4"/>
      <c r="G53" s="4" t="s">
        <v>425</v>
      </c>
      <c r="H53" s="4"/>
      <c r="I53" s="4"/>
      <c r="J53" s="4"/>
      <c r="K53" s="4" t="s">
        <v>591</v>
      </c>
      <c r="L53" s="4" t="s">
        <v>654</v>
      </c>
      <c r="M53" s="4" t="s">
        <v>709</v>
      </c>
      <c r="N53" s="4"/>
      <c r="O53" s="4"/>
      <c r="P53" s="4"/>
      <c r="Q53" s="4"/>
      <c r="R53" s="4"/>
      <c r="S53" s="4"/>
      <c r="T53" s="4" t="s">
        <v>915</v>
      </c>
      <c r="U53" s="4"/>
      <c r="V53" s="4"/>
      <c r="W53" s="4" t="s">
        <v>1069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 t="s">
        <v>1560</v>
      </c>
      <c r="AO53" s="4"/>
      <c r="AP53" s="4"/>
      <c r="AQ53" s="4"/>
      <c r="AR53" s="4"/>
      <c r="AS53" s="4"/>
      <c r="AT53" s="4"/>
      <c r="AU53" s="4"/>
    </row>
    <row r="54" spans="1:47">
      <c r="A54" s="4" t="s">
        <v>75</v>
      </c>
      <c r="B54" s="4"/>
      <c r="C54" s="4"/>
      <c r="D54" s="4"/>
      <c r="E54" s="4"/>
      <c r="F54" s="4"/>
      <c r="G54" s="4" t="s">
        <v>426</v>
      </c>
      <c r="H54" s="4"/>
      <c r="I54" s="4"/>
      <c r="J54" s="4"/>
      <c r="K54" s="4" t="s">
        <v>592</v>
      </c>
      <c r="L54" s="4" t="s">
        <v>655</v>
      </c>
      <c r="M54" s="4" t="s">
        <v>710</v>
      </c>
      <c r="N54" s="4"/>
      <c r="O54" s="4"/>
      <c r="P54" s="4"/>
      <c r="Q54" s="4"/>
      <c r="R54" s="4"/>
      <c r="S54" s="4"/>
      <c r="T54" s="4" t="s">
        <v>916</v>
      </c>
      <c r="U54" s="4"/>
      <c r="V54" s="4"/>
      <c r="W54" s="4" t="s">
        <v>1070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 t="s">
        <v>1561</v>
      </c>
      <c r="AO54" s="4"/>
      <c r="AP54" s="4"/>
      <c r="AQ54" s="4"/>
      <c r="AR54" s="4"/>
      <c r="AS54" s="4"/>
      <c r="AT54" s="4"/>
      <c r="AU54" s="4"/>
    </row>
    <row r="55" spans="1:47">
      <c r="A55" s="4" t="s">
        <v>76</v>
      </c>
      <c r="B55" s="4"/>
      <c r="C55" s="4"/>
      <c r="D55" s="4"/>
      <c r="E55" s="4"/>
      <c r="F55" s="4"/>
      <c r="G55" s="4" t="s">
        <v>427</v>
      </c>
      <c r="H55" s="4"/>
      <c r="I55" s="4"/>
      <c r="J55" s="4"/>
      <c r="K55" s="4" t="s">
        <v>593</v>
      </c>
      <c r="L55" s="4" t="s">
        <v>656</v>
      </c>
      <c r="M55" s="4" t="s">
        <v>711</v>
      </c>
      <c r="N55" s="4"/>
      <c r="O55" s="4"/>
      <c r="P55" s="4"/>
      <c r="Q55" s="4"/>
      <c r="R55" s="4"/>
      <c r="S55" s="4"/>
      <c r="T55" s="4" t="s">
        <v>917</v>
      </c>
      <c r="U55" s="4"/>
      <c r="V55" s="4"/>
      <c r="W55" s="4" t="s">
        <v>1071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 t="s">
        <v>1562</v>
      </c>
      <c r="AO55" s="4"/>
      <c r="AP55" s="4"/>
      <c r="AQ55" s="4"/>
      <c r="AR55" s="4"/>
      <c r="AS55" s="4"/>
      <c r="AT55" s="4"/>
      <c r="AU55" s="4"/>
    </row>
    <row r="56" spans="1:47">
      <c r="A56" s="4" t="s">
        <v>77</v>
      </c>
      <c r="B56" s="4"/>
      <c r="C56" s="4"/>
      <c r="D56" s="4"/>
      <c r="E56" s="4"/>
      <c r="F56" s="4"/>
      <c r="G56" s="4" t="s">
        <v>428</v>
      </c>
      <c r="H56" s="4"/>
      <c r="I56" s="4"/>
      <c r="J56" s="4"/>
      <c r="K56" s="4" t="s">
        <v>594</v>
      </c>
      <c r="L56" s="4"/>
      <c r="M56" s="4" t="s">
        <v>712</v>
      </c>
      <c r="N56" s="4"/>
      <c r="O56" s="4"/>
      <c r="P56" s="4"/>
      <c r="Q56" s="4"/>
      <c r="R56" s="4"/>
      <c r="S56" s="4"/>
      <c r="T56" s="4" t="s">
        <v>918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 t="s">
        <v>1563</v>
      </c>
      <c r="AO56" s="4"/>
      <c r="AP56" s="4"/>
      <c r="AQ56" s="4"/>
      <c r="AR56" s="4"/>
      <c r="AS56" s="4"/>
      <c r="AT56" s="4"/>
      <c r="AU56" s="4"/>
    </row>
    <row r="57" spans="1:47">
      <c r="A57" s="4" t="s">
        <v>78</v>
      </c>
      <c r="B57" s="4"/>
      <c r="C57" s="4"/>
      <c r="D57" s="4"/>
      <c r="E57" s="4"/>
      <c r="F57" s="4"/>
      <c r="G57" s="4" t="s">
        <v>429</v>
      </c>
      <c r="H57" s="4"/>
      <c r="I57" s="4"/>
      <c r="J57" s="4"/>
      <c r="K57" s="4" t="s">
        <v>595</v>
      </c>
      <c r="L57" s="4"/>
      <c r="M57" s="4" t="s">
        <v>713</v>
      </c>
      <c r="N57" s="4"/>
      <c r="O57" s="4"/>
      <c r="P57" s="4"/>
      <c r="Q57" s="4"/>
      <c r="R57" s="4"/>
      <c r="S57" s="4"/>
      <c r="T57" s="4" t="s">
        <v>919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 t="s">
        <v>1564</v>
      </c>
      <c r="AO57" s="4"/>
      <c r="AP57" s="4"/>
      <c r="AQ57" s="4"/>
      <c r="AR57" s="4"/>
      <c r="AS57" s="4"/>
      <c r="AT57" s="4"/>
      <c r="AU57" s="4"/>
    </row>
    <row r="58" spans="1:47">
      <c r="A58" s="4" t="s">
        <v>79</v>
      </c>
      <c r="B58" s="4"/>
      <c r="C58" s="4"/>
      <c r="D58" s="4"/>
      <c r="E58" s="4"/>
      <c r="F58" s="4"/>
      <c r="G58" s="4" t="s">
        <v>430</v>
      </c>
      <c r="H58" s="4"/>
      <c r="I58" s="4"/>
      <c r="J58" s="4"/>
      <c r="K58" s="4" t="s">
        <v>596</v>
      </c>
      <c r="L58" s="4"/>
      <c r="M58" s="4" t="s">
        <v>714</v>
      </c>
      <c r="N58" s="4"/>
      <c r="O58" s="4"/>
      <c r="P58" s="4"/>
      <c r="Q58" s="4"/>
      <c r="R58" s="4"/>
      <c r="S58" s="4"/>
      <c r="T58" s="4" t="s">
        <v>920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 t="s">
        <v>1565</v>
      </c>
      <c r="AO58" s="4"/>
      <c r="AP58" s="4"/>
      <c r="AQ58" s="4"/>
      <c r="AR58" s="4"/>
      <c r="AS58" s="4"/>
      <c r="AT58" s="4"/>
      <c r="AU58" s="4"/>
    </row>
    <row r="59" spans="1:47">
      <c r="A59" s="4" t="s">
        <v>80</v>
      </c>
      <c r="B59" s="4"/>
      <c r="C59" s="4"/>
      <c r="D59" s="4"/>
      <c r="E59" s="4"/>
      <c r="F59" s="4"/>
      <c r="G59" s="4" t="s">
        <v>431</v>
      </c>
      <c r="H59" s="4"/>
      <c r="I59" s="4"/>
      <c r="J59" s="4"/>
      <c r="K59" s="4" t="s">
        <v>597</v>
      </c>
      <c r="L59" s="4"/>
      <c r="M59" s="4" t="s">
        <v>715</v>
      </c>
      <c r="N59" s="4"/>
      <c r="O59" s="4"/>
      <c r="P59" s="4"/>
      <c r="Q59" s="4"/>
      <c r="R59" s="4"/>
      <c r="S59" s="4"/>
      <c r="T59" s="4" t="s">
        <v>921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 t="s">
        <v>1566</v>
      </c>
      <c r="AO59" s="4"/>
      <c r="AP59" s="4"/>
      <c r="AQ59" s="4"/>
      <c r="AR59" s="4"/>
      <c r="AS59" s="4"/>
      <c r="AT59" s="4"/>
      <c r="AU59" s="4"/>
    </row>
    <row r="60" spans="1:47">
      <c r="A60" s="4" t="s">
        <v>81</v>
      </c>
      <c r="B60" s="4"/>
      <c r="C60" s="4"/>
      <c r="D60" s="4"/>
      <c r="E60" s="4"/>
      <c r="F60" s="4"/>
      <c r="G60" s="4" t="s">
        <v>432</v>
      </c>
      <c r="H60" s="4"/>
      <c r="I60" s="4"/>
      <c r="J60" s="4"/>
      <c r="K60" s="4" t="s">
        <v>598</v>
      </c>
      <c r="L60" s="4"/>
      <c r="M60" s="4" t="s">
        <v>716</v>
      </c>
      <c r="N60" s="4"/>
      <c r="O60" s="4"/>
      <c r="P60" s="4"/>
      <c r="Q60" s="4"/>
      <c r="R60" s="4"/>
      <c r="S60" s="4"/>
      <c r="T60" s="4" t="s">
        <v>922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 t="s">
        <v>1567</v>
      </c>
      <c r="AO60" s="4"/>
      <c r="AP60" s="4"/>
      <c r="AQ60" s="4"/>
      <c r="AR60" s="4"/>
      <c r="AS60" s="4"/>
      <c r="AT60" s="4"/>
      <c r="AU60" s="4"/>
    </row>
    <row r="61" spans="1:47">
      <c r="A61" s="4" t="s">
        <v>82</v>
      </c>
      <c r="B61" s="4"/>
      <c r="C61" s="4"/>
      <c r="D61" s="4"/>
      <c r="E61" s="4"/>
      <c r="F61" s="4"/>
      <c r="G61" s="4"/>
      <c r="H61" s="4"/>
      <c r="I61" s="4"/>
      <c r="J61" s="4"/>
      <c r="K61" s="4" t="s">
        <v>599</v>
      </c>
      <c r="L61" s="4"/>
      <c r="M61" s="4" t="s">
        <v>717</v>
      </c>
      <c r="N61" s="4"/>
      <c r="O61" s="4"/>
      <c r="P61" s="4"/>
      <c r="Q61" s="4"/>
      <c r="R61" s="4"/>
      <c r="S61" s="4"/>
      <c r="T61" s="4" t="s">
        <v>923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 t="s">
        <v>1568</v>
      </c>
      <c r="AO61" s="4"/>
      <c r="AP61" s="4"/>
      <c r="AQ61" s="4"/>
      <c r="AR61" s="4"/>
      <c r="AS61" s="4"/>
      <c r="AT61" s="4"/>
      <c r="AU61" s="4"/>
    </row>
    <row r="62" spans="1:47">
      <c r="A62" s="4" t="s">
        <v>83</v>
      </c>
      <c r="B62" s="4"/>
      <c r="C62" s="4"/>
      <c r="D62" s="4"/>
      <c r="E62" s="4"/>
      <c r="F62" s="4"/>
      <c r="G62" s="4"/>
      <c r="H62" s="4"/>
      <c r="I62" s="4"/>
      <c r="J62" s="4"/>
      <c r="K62" s="4" t="s">
        <v>600</v>
      </c>
      <c r="L62" s="4"/>
      <c r="M62" s="4" t="s">
        <v>718</v>
      </c>
      <c r="N62" s="4"/>
      <c r="O62" s="4"/>
      <c r="P62" s="4"/>
      <c r="Q62" s="4"/>
      <c r="R62" s="4"/>
      <c r="S62" s="4"/>
      <c r="T62" s="4" t="s">
        <v>924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>
      <c r="A63" s="4" t="s">
        <v>84</v>
      </c>
      <c r="B63" s="4"/>
      <c r="C63" s="4"/>
      <c r="D63" s="4"/>
      <c r="E63" s="4"/>
      <c r="F63" s="4"/>
      <c r="G63" s="4"/>
      <c r="H63" s="4"/>
      <c r="I63" s="4"/>
      <c r="J63" s="4"/>
      <c r="K63" s="4" t="s">
        <v>601</v>
      </c>
      <c r="L63" s="4"/>
      <c r="M63" s="4" t="s">
        <v>719</v>
      </c>
      <c r="N63" s="4"/>
      <c r="O63" s="4"/>
      <c r="P63" s="4"/>
      <c r="Q63" s="4"/>
      <c r="R63" s="4"/>
      <c r="S63" s="4"/>
      <c r="T63" s="4" t="s">
        <v>925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>
      <c r="A64" s="4" t="s">
        <v>85</v>
      </c>
      <c r="B64" s="4"/>
      <c r="C64" s="4"/>
      <c r="D64" s="4"/>
      <c r="E64" s="4"/>
      <c r="F64" s="4"/>
      <c r="G64" s="4"/>
      <c r="H64" s="4"/>
      <c r="I64" s="4"/>
      <c r="J64" s="4"/>
      <c r="K64" s="4" t="s">
        <v>602</v>
      </c>
      <c r="L64" s="4"/>
      <c r="M64" s="4"/>
      <c r="N64" s="4"/>
      <c r="O64" s="4"/>
      <c r="P64" s="4"/>
      <c r="Q64" s="4"/>
      <c r="R64" s="4"/>
      <c r="S64" s="4"/>
      <c r="T64" s="4" t="s">
        <v>926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>
      <c r="A65" s="4" t="s">
        <v>86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 t="s">
        <v>927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>
      <c r="A66" s="4" t="s">
        <v>87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 t="s">
        <v>928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>
      <c r="A67" s="4" t="s">
        <v>88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 t="s">
        <v>929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>
      <c r="A68" s="4" t="s">
        <v>89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 t="s">
        <v>930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>
      <c r="A69" s="4" t="s">
        <v>90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 t="s">
        <v>931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>
      <c r="A70" s="4" t="s">
        <v>91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 t="s">
        <v>932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>
      <c r="A71" s="4" t="s">
        <v>92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 t="s">
        <v>933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>
      <c r="A72" s="4" t="s">
        <v>93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 t="s">
        <v>934</v>
      </c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>
      <c r="A73" s="4" t="s">
        <v>94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 t="s">
        <v>935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>
      <c r="A74" s="4" t="s">
        <v>95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 t="s">
        <v>936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>
      <c r="A75" s="4" t="s">
        <v>96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 t="s">
        <v>937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>
      <c r="A76" s="4" t="s">
        <v>97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 t="s">
        <v>938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>
      <c r="A77" s="4" t="s">
        <v>98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 t="s">
        <v>939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>
      <c r="A78" s="4" t="s">
        <v>99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 t="s">
        <v>940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>
      <c r="A79" s="4" t="s">
        <v>100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>
      <c r="A80" s="4" t="s">
        <v>101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>
      <c r="A81" s="4" t="s">
        <v>102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>
      <c r="A82" s="4" t="s">
        <v>103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>
      <c r="A83" s="4" t="s">
        <v>104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>
      <c r="A84" s="4" t="s">
        <v>105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>
      <c r="A85" s="4" t="s">
        <v>106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>
      <c r="A86" s="4" t="s">
        <v>107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>
      <c r="A87" s="4" t="s">
        <v>108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>
      <c r="A88" s="4" t="s">
        <v>109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>
      <c r="A89" s="4" t="s">
        <v>110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>
      <c r="A90" s="4" t="s">
        <v>111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>
      <c r="A91" s="4" t="s">
        <v>112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>
      <c r="A92" s="4" t="s">
        <v>113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>
      <c r="A93" s="4" t="s">
        <v>114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>
      <c r="A94" s="4" t="s">
        <v>115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>
      <c r="A95" s="4" t="s">
        <v>116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>
      <c r="A96" s="4" t="s">
        <v>117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>
      <c r="A97" s="4" t="s">
        <v>118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>
      <c r="A98" s="4" t="s">
        <v>119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>
      <c r="A99" s="4" t="s">
        <v>120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>
      <c r="A100" s="4" t="s">
        <v>121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>
      <c r="A101" s="4" t="s">
        <v>122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>
      <c r="A102" s="4" t="s">
        <v>123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>
      <c r="A103" s="4" t="s">
        <v>124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>
      <c r="A104" s="4" t="s">
        <v>125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>
      <c r="A105" s="4" t="s">
        <v>126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>
      <c r="A106" s="4" t="s">
        <v>127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>
      <c r="A107" s="4" t="s">
        <v>128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>
      <c r="A108" s="4" t="s">
        <v>129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>
      <c r="A109" s="4" t="s">
        <v>130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>
      <c r="A110" s="4" t="s">
        <v>131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>
      <c r="A111" s="4" t="s">
        <v>132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>
      <c r="A112" s="4" t="s">
        <v>133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>
      <c r="A113" s="4" t="s">
        <v>134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>
      <c r="A114" s="4" t="s">
        <v>135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>
      <c r="A115" s="4" t="s">
        <v>136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>
      <c r="A116" s="4" t="s">
        <v>137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>
      <c r="A117" s="4" t="s">
        <v>138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>
      <c r="A118" s="4" t="s">
        <v>139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>
      <c r="A119" s="4" t="s">
        <v>140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>
      <c r="A120" s="4" t="s">
        <v>141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>
      <c r="A121" s="4" t="s">
        <v>142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>
      <c r="A122" s="4" t="s">
        <v>143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>
      <c r="A123" s="4" t="s">
        <v>144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>
      <c r="A124" s="4" t="s">
        <v>145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>
      <c r="A125" s="4" t="s">
        <v>146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>
      <c r="A126" s="4" t="s">
        <v>147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>
      <c r="A127" s="4" t="s">
        <v>148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>
      <c r="A128" s="4" t="s">
        <v>149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>
      <c r="A129" s="4" t="s">
        <v>150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>
      <c r="A130" s="4" t="s">
        <v>151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>
      <c r="A131" s="4" t="s">
        <v>152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>
      <c r="A132" s="4" t="s">
        <v>153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>
      <c r="A133" s="4" t="s">
        <v>154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>
      <c r="A134" s="4" t="s">
        <v>155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>
      <c r="A135" s="4" t="s">
        <v>156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>
      <c r="A136" s="4" t="s">
        <v>157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>
      <c r="A137" s="4" t="s">
        <v>158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>
      <c r="A138" s="4" t="s">
        <v>159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>
      <c r="A139" s="4" t="s">
        <v>160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>
      <c r="A140" s="4" t="s">
        <v>161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>
      <c r="A141" s="4" t="s">
        <v>162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>
      <c r="A142" s="4" t="s">
        <v>163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>
      <c r="A143" s="4" t="s">
        <v>164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>
      <c r="A144" s="4" t="s">
        <v>165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</row>
    <row r="145" spans="1:47">
      <c r="A145" s="4" t="s">
        <v>166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</row>
    <row r="146" spans="1:47">
      <c r="A146" s="4" t="s">
        <v>167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47">
      <c r="A147" s="4" t="s">
        <v>168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47">
      <c r="A148" s="4" t="s">
        <v>169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47">
      <c r="A149" s="4" t="s">
        <v>170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  <row r="150" spans="1:47">
      <c r="A150" s="4" t="s">
        <v>171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</row>
    <row r="151" spans="1:47">
      <c r="A151" s="4" t="s">
        <v>172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</row>
    <row r="152" spans="1:47">
      <c r="A152" s="4" t="s">
        <v>173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</row>
    <row r="153" spans="1:47">
      <c r="A153" s="4" t="s">
        <v>174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</row>
    <row r="154" spans="1:47">
      <c r="A154" s="4" t="s">
        <v>175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47">
      <c r="A155" s="4" t="s">
        <v>176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47">
      <c r="A156" s="4" t="s">
        <v>177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47">
      <c r="A157" s="4" t="s">
        <v>178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47">
      <c r="A158" s="4" t="s">
        <v>179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47">
      <c r="A159" s="4" t="s">
        <v>180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47">
      <c r="A160" s="4" t="s">
        <v>181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1:47">
      <c r="A161" s="4" t="s">
        <v>182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1:47">
      <c r="A162" s="4" t="s">
        <v>183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1:47">
      <c r="A163" s="4" t="s">
        <v>184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1:47">
      <c r="A164" s="4" t="s">
        <v>185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1:47">
      <c r="A165" s="4" t="s">
        <v>186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1:47">
      <c r="A166" s="4" t="s">
        <v>187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1:47">
      <c r="A167" s="4" t="s">
        <v>188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1:47">
      <c r="A168" s="4" t="s">
        <v>189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1:47">
      <c r="A169" s="4" t="s">
        <v>190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1:47">
      <c r="A170" s="4" t="s">
        <v>191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1:47">
      <c r="A171" s="4" t="s">
        <v>192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1:47">
      <c r="A172" s="4" t="s">
        <v>193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1:47">
      <c r="A173" s="4" t="s">
        <v>194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1:47">
      <c r="A174" s="4" t="s">
        <v>195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1:47">
      <c r="A175" s="4" t="s">
        <v>196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1:47">
      <c r="A176" s="4" t="s">
        <v>197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1:47">
      <c r="A177" s="4" t="s">
        <v>198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1:47">
      <c r="A178" s="4" t="s">
        <v>199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1:47">
      <c r="A179" s="4" t="s">
        <v>200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1:47">
      <c r="A180" s="4" t="s">
        <v>201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</sheetData>
  <sheetProtection sheet="1" objects="1" scenarios="1"/>
  <phoneticPr fontId="2"/>
  <dataValidations count="2">
    <dataValidation type="list" allowBlank="1" showInputMessage="1" showErrorMessage="1" sqref="AV1">
      <formula1>$A$1:$AU$1</formula1>
    </dataValidation>
    <dataValidation type="list" allowBlank="1" showInputMessage="1" showErrorMessage="1" sqref="AY1">
      <formula1>OFFSET(A1,MATCH(AV1,A1:AU1,0),1,1,1)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P89"/>
  <sheetViews>
    <sheetView workbookViewId="0"/>
  </sheetViews>
  <sheetFormatPr defaultRowHeight="11.25"/>
  <cols>
    <col min="2" max="2" width="28.33203125" bestFit="1" customWidth="1"/>
    <col min="3" max="3" width="14.5" bestFit="1" customWidth="1"/>
    <col min="5" max="5" width="19.83203125" customWidth="1"/>
    <col min="6" max="6" width="15.6640625" customWidth="1"/>
    <col min="7" max="7" width="11" bestFit="1" customWidth="1"/>
    <col min="8" max="8" width="14.5" customWidth="1"/>
    <col min="9" max="9" width="12.83203125" customWidth="1"/>
    <col min="12" max="12" width="14.5" bestFit="1" customWidth="1"/>
    <col min="13" max="13" width="28.33203125" bestFit="1" customWidth="1"/>
    <col min="14" max="14" width="14.5" bestFit="1" customWidth="1"/>
    <col min="16" max="16" width="53" bestFit="1" customWidth="1"/>
  </cols>
  <sheetData>
    <row r="1" spans="2:16" ht="18" customHeight="1">
      <c r="B1" s="7" t="s">
        <v>1810</v>
      </c>
      <c r="C1" s="7" t="s">
        <v>1843</v>
      </c>
      <c r="D1" s="7" t="s">
        <v>1839</v>
      </c>
      <c r="E1" s="18" t="s">
        <v>1842</v>
      </c>
      <c r="F1" s="7" t="s">
        <v>1853</v>
      </c>
      <c r="G1" s="19">
        <f ca="1">TODAY()</f>
        <v>43889</v>
      </c>
      <c r="H1" s="7" t="s">
        <v>1848</v>
      </c>
      <c r="I1" s="7" t="s">
        <v>1847</v>
      </c>
      <c r="J1" s="15"/>
      <c r="L1" s="7" t="s">
        <v>1811</v>
      </c>
      <c r="M1" s="7" t="s">
        <v>1815</v>
      </c>
      <c r="N1" s="7" t="s">
        <v>1820</v>
      </c>
      <c r="P1" s="7" t="s">
        <v>1931</v>
      </c>
    </row>
    <row r="2" spans="2:16">
      <c r="B2" s="11" t="s">
        <v>1811</v>
      </c>
      <c r="C2" s="4"/>
      <c r="D2" s="13"/>
      <c r="E2" s="12"/>
      <c r="F2" s="5"/>
      <c r="G2" s="20">
        <f ca="1">(YEAR(G1))</f>
        <v>2020</v>
      </c>
      <c r="H2" s="58" t="str">
        <f ca="1">(G2+J2)&amp;"年12月"</f>
        <v>2023年12月</v>
      </c>
      <c r="I2" s="4">
        <v>1</v>
      </c>
      <c r="J2" s="59">
        <v>3</v>
      </c>
      <c r="L2" s="5" t="s">
        <v>1849</v>
      </c>
      <c r="M2" s="5" t="s">
        <v>1850</v>
      </c>
      <c r="N2" s="4" t="s">
        <v>1851</v>
      </c>
      <c r="P2" s="4" t="s">
        <v>1928</v>
      </c>
    </row>
    <row r="3" spans="2:16">
      <c r="B3" s="4" t="s">
        <v>1812</v>
      </c>
      <c r="C3" s="4" t="s">
        <v>1844</v>
      </c>
      <c r="D3" s="14" t="s">
        <v>21</v>
      </c>
      <c r="E3" s="10" t="s">
        <v>1840</v>
      </c>
      <c r="F3" s="5" t="s">
        <v>1854</v>
      </c>
      <c r="G3" s="16"/>
      <c r="H3" s="59" t="str">
        <f ca="1">(G2+J2)&amp;"年11月"</f>
        <v>2023年11月</v>
      </c>
      <c r="I3" s="4">
        <v>2</v>
      </c>
      <c r="J3" s="61">
        <v>2</v>
      </c>
      <c r="P3" s="4" t="s">
        <v>1929</v>
      </c>
    </row>
    <row r="4" spans="2:16">
      <c r="B4" s="4" t="s">
        <v>1813</v>
      </c>
      <c r="C4" s="4" t="s">
        <v>1845</v>
      </c>
      <c r="E4" s="10" t="s">
        <v>1841</v>
      </c>
      <c r="F4" s="5" t="s">
        <v>1855</v>
      </c>
      <c r="G4" s="17"/>
      <c r="H4" s="59" t="str">
        <f ca="1">(G2+J2)&amp;"年10月"</f>
        <v>2023年10月</v>
      </c>
      <c r="I4" s="4">
        <v>3</v>
      </c>
      <c r="J4" s="59">
        <v>1</v>
      </c>
      <c r="P4" s="4" t="s">
        <v>1930</v>
      </c>
    </row>
    <row r="5" spans="2:16">
      <c r="B5" s="4" t="s">
        <v>1814</v>
      </c>
      <c r="F5" s="15"/>
      <c r="G5" s="17"/>
      <c r="H5" s="59" t="str">
        <f ca="1">(G2+J2)&amp;"年9月"</f>
        <v>2023年9月</v>
      </c>
      <c r="I5" s="4">
        <v>4</v>
      </c>
      <c r="J5" s="61">
        <v>0</v>
      </c>
      <c r="P5" s="4" t="s">
        <v>1900</v>
      </c>
    </row>
    <row r="6" spans="2:16">
      <c r="B6" s="4" t="s">
        <v>1815</v>
      </c>
      <c r="G6" s="17"/>
      <c r="H6" s="59" t="str">
        <f ca="1">(G2+J2)&amp;"年8月"</f>
        <v>2023年8月</v>
      </c>
      <c r="I6" s="4">
        <v>5</v>
      </c>
      <c r="J6" s="59">
        <v>-1</v>
      </c>
      <c r="P6" s="4" t="s">
        <v>1901</v>
      </c>
    </row>
    <row r="7" spans="2:16">
      <c r="B7" s="4" t="s">
        <v>1816</v>
      </c>
      <c r="G7" s="17"/>
      <c r="H7" s="59" t="str">
        <f ca="1">(G2+J2)&amp;"年7月"</f>
        <v>2023年7月</v>
      </c>
      <c r="I7" s="4">
        <v>6</v>
      </c>
      <c r="J7" s="61">
        <v>-2</v>
      </c>
      <c r="P7" s="4" t="s">
        <v>1902</v>
      </c>
    </row>
    <row r="8" spans="2:16">
      <c r="B8" s="4" t="s">
        <v>22</v>
      </c>
      <c r="G8" s="17"/>
      <c r="H8" s="59" t="str">
        <f ca="1">(G2+J2)&amp;"年6月"</f>
        <v>2023年6月</v>
      </c>
      <c r="I8" s="4">
        <v>7</v>
      </c>
      <c r="J8" s="59">
        <v>-3</v>
      </c>
      <c r="P8" s="4" t="s">
        <v>1903</v>
      </c>
    </row>
    <row r="9" spans="2:16">
      <c r="B9" s="4" t="s">
        <v>1817</v>
      </c>
      <c r="G9" s="17"/>
      <c r="H9" s="59" t="str">
        <f ca="1">(G2+J2)&amp;"年5月"</f>
        <v>2023年5月</v>
      </c>
      <c r="I9" s="4">
        <v>8</v>
      </c>
      <c r="P9" s="4" t="s">
        <v>1904</v>
      </c>
    </row>
    <row r="10" spans="2:16">
      <c r="B10" s="4" t="s">
        <v>1818</v>
      </c>
      <c r="G10" s="17"/>
      <c r="H10" s="59" t="str">
        <f ca="1">(G2+J2)&amp;"年4月"</f>
        <v>2023年4月</v>
      </c>
      <c r="I10" s="4">
        <v>9</v>
      </c>
      <c r="P10" s="4" t="s">
        <v>1905</v>
      </c>
    </row>
    <row r="11" spans="2:16">
      <c r="B11" s="9" t="s">
        <v>1819</v>
      </c>
      <c r="G11" s="17"/>
      <c r="H11" s="59" t="str">
        <f ca="1">(G2+J2)&amp;"年3月"</f>
        <v>2023年3月</v>
      </c>
      <c r="I11" s="4">
        <v>10</v>
      </c>
      <c r="P11" s="4" t="s">
        <v>1906</v>
      </c>
    </row>
    <row r="12" spans="2:16">
      <c r="B12" s="4" t="s">
        <v>1820</v>
      </c>
      <c r="G12" s="17"/>
      <c r="H12" s="59" t="str">
        <f ca="1">(G2+J2)&amp;"年2月"</f>
        <v>2023年2月</v>
      </c>
      <c r="I12" s="4">
        <v>11</v>
      </c>
      <c r="P12" s="4" t="s">
        <v>1907</v>
      </c>
    </row>
    <row r="13" spans="2:16">
      <c r="B13" s="4" t="s">
        <v>1821</v>
      </c>
      <c r="G13" s="17"/>
      <c r="H13" s="59" t="str">
        <f ca="1">(G2+J2)&amp;"年1月"</f>
        <v>2023年1月</v>
      </c>
      <c r="I13" s="4">
        <v>12</v>
      </c>
      <c r="P13" s="4" t="s">
        <v>1908</v>
      </c>
    </row>
    <row r="14" spans="2:16">
      <c r="B14" s="4" t="s">
        <v>1822</v>
      </c>
      <c r="H14" s="60" t="str">
        <f ca="1">(G2+J3)&amp;"年12月"</f>
        <v>2022年12月</v>
      </c>
      <c r="P14" s="4" t="s">
        <v>1909</v>
      </c>
    </row>
    <row r="15" spans="2:16">
      <c r="B15" s="4" t="s">
        <v>1823</v>
      </c>
      <c r="H15" s="61" t="str">
        <f ca="1">(G2+J3)&amp;"年11月"</f>
        <v>2022年11月</v>
      </c>
      <c r="P15" s="4" t="s">
        <v>1910</v>
      </c>
    </row>
    <row r="16" spans="2:16">
      <c r="B16" s="4" t="s">
        <v>1824</v>
      </c>
      <c r="H16" s="61" t="str">
        <f ca="1">(G2+J3)&amp;"年10月"</f>
        <v>2022年10月</v>
      </c>
      <c r="P16" s="4" t="s">
        <v>1911</v>
      </c>
    </row>
    <row r="17" spans="2:16">
      <c r="B17" s="4" t="s">
        <v>1825</v>
      </c>
      <c r="H17" s="61" t="str">
        <f ca="1">(G2+J3)&amp;"年9月"</f>
        <v>2022年9月</v>
      </c>
      <c r="P17" s="4" t="s">
        <v>1912</v>
      </c>
    </row>
    <row r="18" spans="2:16">
      <c r="B18" s="4" t="s">
        <v>1826</v>
      </c>
      <c r="H18" s="61" t="str">
        <f ca="1">(G2+J3)&amp;"年8月"</f>
        <v>2022年8月</v>
      </c>
      <c r="P18" s="4" t="s">
        <v>1913</v>
      </c>
    </row>
    <row r="19" spans="2:16">
      <c r="B19" s="4" t="s">
        <v>1827</v>
      </c>
      <c r="H19" s="61" t="str">
        <f ca="1">(G2+J3)&amp;"年7月"</f>
        <v>2022年7月</v>
      </c>
      <c r="P19" s="4" t="s">
        <v>1914</v>
      </c>
    </row>
    <row r="20" spans="2:16">
      <c r="B20" s="4" t="s">
        <v>1828</v>
      </c>
      <c r="H20" s="61" t="str">
        <f ca="1">(G2+J3)&amp;"年6月"</f>
        <v>2022年6月</v>
      </c>
      <c r="P20" s="4" t="s">
        <v>1915</v>
      </c>
    </row>
    <row r="21" spans="2:16">
      <c r="B21" s="9" t="s">
        <v>1829</v>
      </c>
      <c r="H21" s="61" t="str">
        <f ca="1">(G2+J3)&amp;"年5月"</f>
        <v>2022年5月</v>
      </c>
      <c r="P21" s="4" t="s">
        <v>1916</v>
      </c>
    </row>
    <row r="22" spans="2:16">
      <c r="B22" s="4" t="s">
        <v>1830</v>
      </c>
      <c r="H22" s="61" t="str">
        <f ca="1">(G2+J3)&amp;"年4月"</f>
        <v>2022年4月</v>
      </c>
      <c r="P22" s="4" t="s">
        <v>1917</v>
      </c>
    </row>
    <row r="23" spans="2:16">
      <c r="B23" s="4" t="s">
        <v>1831</v>
      </c>
      <c r="H23" s="61" t="str">
        <f ca="1">(G2+J3)&amp;"年3月"</f>
        <v>2022年3月</v>
      </c>
      <c r="P23" s="4" t="s">
        <v>1918</v>
      </c>
    </row>
    <row r="24" spans="2:16">
      <c r="B24" s="4" t="s">
        <v>1832</v>
      </c>
      <c r="H24" s="61" t="str">
        <f ca="1">(G2+J3)&amp;"年2月"</f>
        <v>2022年2月</v>
      </c>
      <c r="P24" s="4" t="s">
        <v>1919</v>
      </c>
    </row>
    <row r="25" spans="2:16">
      <c r="B25" s="4" t="s">
        <v>1833</v>
      </c>
      <c r="H25" s="61" t="str">
        <f ca="1">(G2+J3)&amp;"年1月"</f>
        <v>2022年1月</v>
      </c>
      <c r="P25" s="4" t="s">
        <v>1920</v>
      </c>
    </row>
    <row r="26" spans="2:16">
      <c r="B26" s="4" t="s">
        <v>1834</v>
      </c>
      <c r="H26" s="59" t="str">
        <f ca="1">(G2+J4)&amp;"年12月"</f>
        <v>2021年12月</v>
      </c>
      <c r="P26" s="4" t="s">
        <v>1921</v>
      </c>
    </row>
    <row r="27" spans="2:16">
      <c r="B27" s="4" t="s">
        <v>1835</v>
      </c>
      <c r="H27" s="59" t="str">
        <f ca="1">(G2+J4)&amp;"年11月"</f>
        <v>2021年11月</v>
      </c>
      <c r="P27" s="4" t="s">
        <v>1922</v>
      </c>
    </row>
    <row r="28" spans="2:16">
      <c r="B28" s="4" t="s">
        <v>1836</v>
      </c>
      <c r="H28" s="59" t="str">
        <f ca="1">(G2+J4)&amp;"年10月"</f>
        <v>2021年10月</v>
      </c>
      <c r="P28" s="4" t="s">
        <v>1923</v>
      </c>
    </row>
    <row r="29" spans="2:16">
      <c r="B29" s="4" t="s">
        <v>1837</v>
      </c>
      <c r="H29" s="59" t="str">
        <f ca="1">(G2+J4)&amp;"年9月"</f>
        <v>2021年9月</v>
      </c>
      <c r="P29" s="4" t="s">
        <v>1924</v>
      </c>
    </row>
    <row r="30" spans="2:16">
      <c r="B30" s="4" t="s">
        <v>1838</v>
      </c>
      <c r="H30" s="59" t="str">
        <f ca="1">(G2+J4)&amp;"年8月"</f>
        <v>2021年8月</v>
      </c>
      <c r="P30" s="4" t="s">
        <v>1925</v>
      </c>
    </row>
    <row r="31" spans="2:16">
      <c r="H31" s="59" t="str">
        <f ca="1">(G2+J4)&amp;"年7月"</f>
        <v>2021年7月</v>
      </c>
      <c r="P31" s="4" t="s">
        <v>1926</v>
      </c>
    </row>
    <row r="32" spans="2:16">
      <c r="H32" s="59" t="str">
        <f ca="1">(G2+J4)&amp;"年6月"</f>
        <v>2021年6月</v>
      </c>
      <c r="P32" s="4" t="s">
        <v>1927</v>
      </c>
    </row>
    <row r="33" spans="8:8">
      <c r="H33" s="59" t="str">
        <f ca="1">(G2+J4)&amp;"年5月"</f>
        <v>2021年5月</v>
      </c>
    </row>
    <row r="34" spans="8:8">
      <c r="H34" s="59" t="str">
        <f ca="1">(G2+J4)&amp;"年4月"</f>
        <v>2021年4月</v>
      </c>
    </row>
    <row r="35" spans="8:8">
      <c r="H35" s="59" t="str">
        <f ca="1">(G2+J4)&amp;"年3月"</f>
        <v>2021年3月</v>
      </c>
    </row>
    <row r="36" spans="8:8">
      <c r="H36" s="59" t="str">
        <f ca="1">(G2+J4)&amp;"年2月"</f>
        <v>2021年2月</v>
      </c>
    </row>
    <row r="37" spans="8:8">
      <c r="H37" s="59" t="str">
        <f ca="1">(G2+J4)&amp;"年1月"</f>
        <v>2021年1月</v>
      </c>
    </row>
    <row r="38" spans="8:8">
      <c r="H38" s="61" t="str">
        <f ca="1">(G2+J5)&amp;"年12月"</f>
        <v>2020年12月</v>
      </c>
    </row>
    <row r="39" spans="8:8">
      <c r="H39" s="61" t="str">
        <f ca="1">(G2+J5)&amp;"年11月"</f>
        <v>2020年11月</v>
      </c>
    </row>
    <row r="40" spans="8:8">
      <c r="H40" s="61" t="str">
        <f ca="1">(G2+J5)&amp;"年10月"</f>
        <v>2020年10月</v>
      </c>
    </row>
    <row r="41" spans="8:8">
      <c r="H41" s="61" t="str">
        <f ca="1">(G2+J5)&amp;"年9月"</f>
        <v>2020年9月</v>
      </c>
    </row>
    <row r="42" spans="8:8">
      <c r="H42" s="61" t="str">
        <f ca="1">(G2+J5)&amp;"年8月"</f>
        <v>2020年8月</v>
      </c>
    </row>
    <row r="43" spans="8:8">
      <c r="H43" s="61" t="str">
        <f ca="1">(G2+J5)&amp;"年7月"</f>
        <v>2020年7月</v>
      </c>
    </row>
    <row r="44" spans="8:8">
      <c r="H44" s="61" t="str">
        <f ca="1">(G2+J5)&amp;"年6月"</f>
        <v>2020年6月</v>
      </c>
    </row>
    <row r="45" spans="8:8">
      <c r="H45" s="61" t="str">
        <f ca="1">(G2+J5)&amp;"年5月"</f>
        <v>2020年5月</v>
      </c>
    </row>
    <row r="46" spans="8:8">
      <c r="H46" s="61" t="str">
        <f ca="1">(G2+J5)&amp;"年4月"</f>
        <v>2020年4月</v>
      </c>
    </row>
    <row r="47" spans="8:8">
      <c r="H47" s="61" t="str">
        <f ca="1">(G2+J5)&amp;"年3月"</f>
        <v>2020年3月</v>
      </c>
    </row>
    <row r="48" spans="8:8">
      <c r="H48" s="61" t="str">
        <f ca="1">(G2+J5)&amp;"年2月"</f>
        <v>2020年2月</v>
      </c>
    </row>
    <row r="49" spans="8:8">
      <c r="H49" s="61" t="str">
        <f ca="1">(G2+J5)&amp;"年1月"</f>
        <v>2020年1月</v>
      </c>
    </row>
    <row r="50" spans="8:8">
      <c r="H50" s="59" t="str">
        <f ca="1">(G2+J6)&amp;"年12月"</f>
        <v>2019年12月</v>
      </c>
    </row>
    <row r="51" spans="8:8">
      <c r="H51" s="59" t="str">
        <f ca="1">(G2+J6)&amp;"年11月"</f>
        <v>2019年11月</v>
      </c>
    </row>
    <row r="52" spans="8:8">
      <c r="H52" s="59" t="str">
        <f ca="1">(G2+J6)&amp;"年10月"</f>
        <v>2019年10月</v>
      </c>
    </row>
    <row r="53" spans="8:8">
      <c r="H53" s="59" t="str">
        <f ca="1">(G2+J6)&amp;"年9月"</f>
        <v>2019年9月</v>
      </c>
    </row>
    <row r="54" spans="8:8">
      <c r="H54" s="59" t="str">
        <f ca="1">(G2+J6)&amp;"年8月"</f>
        <v>2019年8月</v>
      </c>
    </row>
    <row r="55" spans="8:8">
      <c r="H55" s="59" t="str">
        <f ca="1">(G2+J6)&amp;"年7月"</f>
        <v>2019年7月</v>
      </c>
    </row>
    <row r="56" spans="8:8">
      <c r="H56" s="59" t="str">
        <f ca="1">(G2+J6)&amp;"年6月"</f>
        <v>2019年6月</v>
      </c>
    </row>
    <row r="57" spans="8:8">
      <c r="H57" s="59" t="str">
        <f ca="1">(G2+J6)&amp;"年5月"</f>
        <v>2019年5月</v>
      </c>
    </row>
    <row r="58" spans="8:8">
      <c r="H58" s="59" t="str">
        <f ca="1">(G2+J6)&amp;"年4月"</f>
        <v>2019年4月</v>
      </c>
    </row>
    <row r="59" spans="8:8">
      <c r="H59" s="59" t="str">
        <f ca="1">(G2+J6)&amp;"年3月"</f>
        <v>2019年3月</v>
      </c>
    </row>
    <row r="60" spans="8:8">
      <c r="H60" s="59" t="str">
        <f ca="1">(G2+J6)&amp;"年2月"</f>
        <v>2019年2月</v>
      </c>
    </row>
    <row r="61" spans="8:8">
      <c r="H61" s="59" t="str">
        <f ca="1">(G2+J6)&amp;"年1月"</f>
        <v>2019年1月</v>
      </c>
    </row>
    <row r="62" spans="8:8">
      <c r="H62" s="61" t="str">
        <f ca="1">(G2+J7)&amp;"年12月"</f>
        <v>2018年12月</v>
      </c>
    </row>
    <row r="63" spans="8:8">
      <c r="H63" s="61" t="str">
        <f ca="1">(G2+J7)&amp;"年11月"</f>
        <v>2018年11月</v>
      </c>
    </row>
    <row r="64" spans="8:8">
      <c r="H64" s="61" t="str">
        <f ca="1">(G2+J7)&amp;"年10月"</f>
        <v>2018年10月</v>
      </c>
    </row>
    <row r="65" spans="8:8">
      <c r="H65" s="61" t="str">
        <f ca="1">(G2+J7)&amp;"年11月"</f>
        <v>2018年11月</v>
      </c>
    </row>
    <row r="66" spans="8:8">
      <c r="H66" s="61" t="str">
        <f ca="1">(G2+J7)&amp;"年9月"</f>
        <v>2018年9月</v>
      </c>
    </row>
    <row r="67" spans="8:8">
      <c r="H67" s="61" t="str">
        <f ca="1">(G2+J7)&amp;"年8月"</f>
        <v>2018年8月</v>
      </c>
    </row>
    <row r="68" spans="8:8">
      <c r="H68" s="61" t="str">
        <f ca="1">(G2+J7)&amp;"年7月"</f>
        <v>2018年7月</v>
      </c>
    </row>
    <row r="69" spans="8:8">
      <c r="H69" s="61" t="str">
        <f ca="1">(G2+J7)&amp;"年6月"</f>
        <v>2018年6月</v>
      </c>
    </row>
    <row r="70" spans="8:8">
      <c r="H70" s="61" t="str">
        <f ca="1">(G2+J7)&amp;"年5月"</f>
        <v>2018年5月</v>
      </c>
    </row>
    <row r="71" spans="8:8">
      <c r="H71" s="61" t="str">
        <f ca="1">(G2+J7)&amp;"年4月"</f>
        <v>2018年4月</v>
      </c>
    </row>
    <row r="72" spans="8:8">
      <c r="H72" s="61" t="str">
        <f ca="1">(G2+J7)&amp;"年3月"</f>
        <v>2018年3月</v>
      </c>
    </row>
    <row r="73" spans="8:8">
      <c r="H73" s="61" t="str">
        <f ca="1">(G2+J7)&amp;"年2月"</f>
        <v>2018年2月</v>
      </c>
    </row>
    <row r="74" spans="8:8">
      <c r="H74" s="61" t="str">
        <f ca="1">(G2+J7)&amp;"年1月"</f>
        <v>2018年1月</v>
      </c>
    </row>
    <row r="75" spans="8:8">
      <c r="H75" s="59" t="str">
        <f ca="1">(G2+J8)&amp;"年12月"</f>
        <v>2017年12月</v>
      </c>
    </row>
    <row r="76" spans="8:8">
      <c r="H76" s="59" t="str">
        <f ca="1">(G2+J8)&amp;"年11月"</f>
        <v>2017年11月</v>
      </c>
    </row>
    <row r="77" spans="8:8">
      <c r="H77" s="59" t="str">
        <f ca="1">(G2+J8)&amp;"年10月"</f>
        <v>2017年10月</v>
      </c>
    </row>
    <row r="78" spans="8:8">
      <c r="H78" s="59" t="str">
        <f ca="1">(G2+J8)&amp;"年9月"</f>
        <v>2017年9月</v>
      </c>
    </row>
    <row r="79" spans="8:8">
      <c r="H79" s="59" t="str">
        <f ca="1">(G2+J8)&amp;"年8月"</f>
        <v>2017年8月</v>
      </c>
    </row>
    <row r="80" spans="8:8">
      <c r="H80" s="59" t="str">
        <f ca="1">(G2+J8)&amp;"年7月"</f>
        <v>2017年7月</v>
      </c>
    </row>
    <row r="81" spans="8:8">
      <c r="H81" s="59" t="str">
        <f ca="1">(G2+J8)&amp;"年6月"</f>
        <v>2017年6月</v>
      </c>
    </row>
    <row r="82" spans="8:8">
      <c r="H82" s="59" t="str">
        <f ca="1">(G2+J8)&amp;"年5月"</f>
        <v>2017年5月</v>
      </c>
    </row>
    <row r="83" spans="8:8">
      <c r="H83" s="59" t="str">
        <f ca="1">(G2+J8)&amp;"年4月"</f>
        <v>2017年4月</v>
      </c>
    </row>
    <row r="84" spans="8:8">
      <c r="H84" s="59" t="str">
        <f ca="1">(G2+J8)&amp;"年3月"</f>
        <v>2017年3月</v>
      </c>
    </row>
    <row r="85" spans="8:8">
      <c r="H85" s="59" t="str">
        <f ca="1">(G2+J8)&amp;"年2月"</f>
        <v>2017年2月</v>
      </c>
    </row>
    <row r="86" spans="8:8">
      <c r="H86" s="59" t="str">
        <f ca="1">(G2+J8)&amp;"年1月"</f>
        <v>2017年1月</v>
      </c>
    </row>
    <row r="87" spans="8:8">
      <c r="H87" s="62"/>
    </row>
    <row r="88" spans="8:8">
      <c r="H88" s="15"/>
    </row>
    <row r="89" spans="8:8">
      <c r="H89" s="15"/>
    </row>
  </sheetData>
  <sheetProtection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はじめに</vt:lpstr>
      <vt:lpstr>ENTRY</vt:lpstr>
      <vt:lpstr>Sheet1</vt:lpstr>
      <vt:lpstr>都道府県別自治体一覧</vt:lpstr>
      <vt:lpstr>プルダウンリスト</vt:lpstr>
      <vt:lpstr>Sheet1!Print_Area</vt:lpstr>
      <vt:lpstr>はじめに!Print_Area</vt:lpstr>
      <vt:lpstr>ENTRY!Print_Titles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都道府県リスト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nakamura</cp:lastModifiedBy>
  <cp:lastPrinted>2020-02-20T07:06:23Z</cp:lastPrinted>
  <dcterms:created xsi:type="dcterms:W3CDTF">2007-05-16T00:56:29Z</dcterms:created>
  <dcterms:modified xsi:type="dcterms:W3CDTF">2020-02-28T06:28:49Z</dcterms:modified>
</cp:coreProperties>
</file>